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0" yWindow="195" windowWidth="10395" windowHeight="4560" tabRatio="592" activeTab="0"/>
  </bookViews>
  <sheets>
    <sheet name="Invoice" sheetId="1" r:id="rId1"/>
    <sheet name="Invoice-Food &amp; Beverage items" sheetId="2" r:id="rId2"/>
  </sheets>
  <definedNames/>
  <calcPr fullCalcOnLoad="1"/>
</workbook>
</file>

<file path=xl/sharedStrings.xml><?xml version="1.0" encoding="utf-8"?>
<sst xmlns="http://schemas.openxmlformats.org/spreadsheetml/2006/main" count="87" uniqueCount="57">
  <si>
    <t xml:space="preserve"> COMMERCIAL INVOICE/PACKING LIST</t>
  </si>
  <si>
    <t>License:</t>
  </si>
  <si>
    <t>Weight (Kgs)</t>
  </si>
  <si>
    <t>CBM</t>
  </si>
  <si>
    <t>Temp Import</t>
  </si>
  <si>
    <t>Give Away</t>
  </si>
  <si>
    <t>Value per Item ($)</t>
  </si>
  <si>
    <t>Total Value ($)</t>
  </si>
  <si>
    <t xml:space="preserve">Authorized Signature: </t>
  </si>
  <si>
    <t xml:space="preserve">Date: </t>
  </si>
  <si>
    <t xml:space="preserve">Name: </t>
  </si>
  <si>
    <t xml:space="preserve">Stand: </t>
  </si>
  <si>
    <t>Total Pieces:</t>
  </si>
  <si>
    <t>Total Weight:</t>
  </si>
  <si>
    <t>Shipper's EIN#:</t>
  </si>
  <si>
    <t xml:space="preserve">Page         of  </t>
  </si>
  <si>
    <t>Description of Contents</t>
  </si>
  <si>
    <t>Permanent</t>
  </si>
  <si>
    <t>Dims (cms)                            L   x W x  H</t>
  </si>
  <si>
    <t xml:space="preserve">TOTAL VALUE: </t>
  </si>
  <si>
    <t>Net Weight (Kg)</t>
  </si>
  <si>
    <t>kilos</t>
  </si>
  <si>
    <t>Name &amp; Address of Shipper</t>
  </si>
  <si>
    <t>Consignee:</t>
  </si>
  <si>
    <t>Item #</t>
  </si>
  <si>
    <t>Quantity</t>
  </si>
  <si>
    <t>Case #</t>
  </si>
  <si>
    <t>Harmonized Classification Code</t>
  </si>
  <si>
    <t>Target date:</t>
  </si>
  <si>
    <t>FDA Product Code</t>
  </si>
  <si>
    <t>I</t>
  </si>
  <si>
    <t>Page    1     of  1</t>
  </si>
  <si>
    <t xml:space="preserve"> COMMERCIAL INVOICE/PACKING LIST N°213,312</t>
  </si>
  <si>
    <t xml:space="preserve">Exhibitor: </t>
  </si>
  <si>
    <t>Siam Décor Co.,Ltd</t>
  </si>
  <si>
    <t>24 Phaholyothin 24(2-1-2) Jompol</t>
  </si>
  <si>
    <t>Jatujak Bangkok 10900 Thailand</t>
  </si>
  <si>
    <t>Tel: 662-930-2475 Fax: 662-939-7859</t>
  </si>
  <si>
    <t>Coffee Area Chair /Rubber wood</t>
  </si>
  <si>
    <t>Central Area Chair/Rubber wood</t>
  </si>
  <si>
    <t>Bench type D</t>
  </si>
  <si>
    <t>Central Area Bench/Rubber wood</t>
  </si>
  <si>
    <t>Table type J</t>
  </si>
  <si>
    <t>Central Area Table/Rubber wood</t>
  </si>
  <si>
    <t>Chair type A1A2</t>
  </si>
  <si>
    <t>Chair type B1B2</t>
  </si>
  <si>
    <t>Chair type C1C2</t>
  </si>
  <si>
    <t>Table type G F</t>
  </si>
  <si>
    <t>Central&amp;Coffee Table</t>
  </si>
  <si>
    <t>Table type E</t>
  </si>
  <si>
    <t>Table type H I</t>
  </si>
  <si>
    <t>Light type A</t>
  </si>
  <si>
    <t>Coffee Area and Corridor Lighting</t>
  </si>
  <si>
    <t>Light type B</t>
  </si>
  <si>
    <t>Bench Area Lighting</t>
  </si>
  <si>
    <t>Light type C</t>
  </si>
  <si>
    <t>Central Area Lighting</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</si>
</sst>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t&quot;฿&quot;#,##0_);\(\t&quot;฿&quot;#,##0\)"/>
    <numFmt numFmtId="185" formatCode="\t&quot;฿&quot;#,##0_);[Red]\(\t&quot;฿&quot;#,##0\)"/>
    <numFmt numFmtId="186" formatCode="\t&quot;฿&quot;#,##0.00_);\(\t&quot;฿&quot;#,##0.00\)"/>
    <numFmt numFmtId="187" formatCode="\t&quot;฿&quot;#,##0.00_);[Red]\(\t&quot;฿&quot;#,##0.00\)"/>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quot;#,##0;&quot;€&quot;\-#,##0"/>
    <numFmt numFmtId="197" formatCode="&quot;€&quot;#,##0;[Red]&quot;€&quot;\-#,##0"/>
    <numFmt numFmtId="198" formatCode="&quot;€&quot;#,##0.00;&quot;€&quot;\-#,##0.00"/>
    <numFmt numFmtId="199" formatCode="&quot;€&quot;#,##0.00;[Red]&quot;€&quot;\-#,##0.00"/>
    <numFmt numFmtId="200" formatCode="_ &quot;€&quot;* #,##0_ ;_ &quot;€&quot;* \-#,##0_ ;_ &quot;€&quot;* &quot;-&quot;_ ;_ @_ "/>
    <numFmt numFmtId="201" formatCode="_ &quot;€&quot;* #,##0.00_ ;_ &quot;€&quot;* \-#,##0.00_ ;_ &quot;€&quot;* &quot;-&quot;??_ ;_ @_ "/>
    <numFmt numFmtId="202" formatCode="0.000"/>
  </numFmts>
  <fonts count="60">
    <font>
      <sz val="10"/>
      <name val="Geneva"/>
      <family val="2"/>
    </font>
    <font>
      <b/>
      <sz val="10"/>
      <name val="Geneva"/>
      <family val="2"/>
    </font>
    <font>
      <i/>
      <sz val="10"/>
      <name val="Geneva"/>
      <family val="2"/>
    </font>
    <font>
      <b/>
      <i/>
      <sz val="10"/>
      <name val="Geneva"/>
      <family val="2"/>
    </font>
    <font>
      <b/>
      <i/>
      <sz val="10"/>
      <name val="Arial"/>
      <family val="2"/>
    </font>
    <font>
      <b/>
      <i/>
      <sz val="18"/>
      <name val="Arial"/>
      <family val="2"/>
    </font>
    <font>
      <b/>
      <sz val="12"/>
      <name val="Arial"/>
      <family val="2"/>
    </font>
    <font>
      <sz val="12"/>
      <name val="Arial"/>
      <family val="2"/>
    </font>
    <font>
      <sz val="10"/>
      <name val="Arial"/>
      <family val="2"/>
    </font>
    <font>
      <sz val="8"/>
      <name val="Arial"/>
      <family val="2"/>
    </font>
    <font>
      <sz val="7"/>
      <name val="Arial"/>
      <family val="2"/>
    </font>
    <font>
      <sz val="24"/>
      <name val="NewZurica"/>
      <family val="2"/>
    </font>
    <font>
      <sz val="18"/>
      <name val="Geneva"/>
      <family val="2"/>
    </font>
    <font>
      <sz val="11"/>
      <name val="Geneva"/>
      <family val="2"/>
    </font>
    <font>
      <sz val="11"/>
      <name val="Arial"/>
      <family val="2"/>
    </font>
    <font>
      <sz val="10"/>
      <name val="Arial Narrow"/>
      <family val="2"/>
    </font>
    <font>
      <sz val="9"/>
      <name val="Arial Narrow"/>
      <family val="2"/>
    </font>
    <font>
      <sz val="8"/>
      <name val="Arial Narrow"/>
      <family val="2"/>
    </font>
    <font>
      <sz val="8"/>
      <name val="Geneva"/>
      <family val="2"/>
    </font>
    <font>
      <i/>
      <sz val="9"/>
      <name val="Arial Narrow"/>
      <family val="2"/>
    </font>
    <font>
      <b/>
      <sz val="8"/>
      <name val="Arial"/>
      <family val="2"/>
    </font>
    <font>
      <sz val="16"/>
      <name val="Arial Narrow"/>
      <family val="2"/>
    </font>
    <font>
      <sz val="16"/>
      <name val="Geneva"/>
      <family val="2"/>
    </font>
    <font>
      <sz val="11"/>
      <color indexed="8"/>
      <name val="宋体"/>
      <family val="0"/>
    </font>
    <font>
      <sz val="11"/>
      <color indexed="27"/>
      <name val="宋体"/>
      <family val="0"/>
    </font>
    <font>
      <sz val="11"/>
      <color indexed="20"/>
      <name val="宋体"/>
      <family val="0"/>
    </font>
    <font>
      <b/>
      <sz val="11"/>
      <color indexed="10"/>
      <name val="宋体"/>
      <family val="0"/>
    </font>
    <font>
      <b/>
      <sz val="11"/>
      <color indexed="27"/>
      <name val="宋体"/>
      <family val="0"/>
    </font>
    <font>
      <i/>
      <sz val="11"/>
      <color indexed="23"/>
      <name val="宋体"/>
      <family val="0"/>
    </font>
    <font>
      <sz val="11"/>
      <color indexed="17"/>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sz val="11"/>
      <color indexed="10"/>
      <name val="宋体"/>
      <family val="0"/>
    </font>
    <font>
      <sz val="11"/>
      <color indexed="19"/>
      <name val="宋体"/>
      <family val="0"/>
    </font>
    <font>
      <b/>
      <sz val="11"/>
      <color indexed="63"/>
      <name val="宋体"/>
      <family val="0"/>
    </font>
    <font>
      <b/>
      <sz val="18"/>
      <color indexed="62"/>
      <name val="宋体"/>
      <family val="0"/>
    </font>
    <font>
      <b/>
      <sz val="11"/>
      <color indexed="8"/>
      <name val="宋体"/>
      <family val="0"/>
    </font>
    <font>
      <sz val="8"/>
      <color indexed="8"/>
      <name val="Arial Narrow"/>
      <family val="2"/>
    </font>
    <font>
      <sz val="8"/>
      <color indexed="8"/>
      <name val="Arial"/>
      <family val="2"/>
    </font>
    <font>
      <sz val="9"/>
      <color indexed="8"/>
      <name val="Arial Narrow"/>
      <family val="2"/>
    </font>
    <font>
      <sz val="10"/>
      <color indexed="8"/>
      <name val="Genev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7"/>
        <bgColor indexed="64"/>
      </patternFill>
    </fill>
  </fills>
  <borders count="6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border>
    <border>
      <left>
        <color indexed="63"/>
      </left>
      <right style="medium"/>
      <top style="medium"/>
      <bottom style="medium"/>
    </border>
    <border>
      <left style="thin"/>
      <right>
        <color indexed="63"/>
      </right>
      <top style="double"/>
      <bottom style="thin"/>
    </border>
    <border>
      <left>
        <color indexed="63"/>
      </left>
      <right>
        <color indexed="63"/>
      </right>
      <top style="double"/>
      <bottom style="medium"/>
    </border>
    <border>
      <left>
        <color indexed="63"/>
      </left>
      <right style="thin"/>
      <top style="double"/>
      <bottom style="medium"/>
    </border>
    <border>
      <left>
        <color indexed="63"/>
      </left>
      <right>
        <color indexed="63"/>
      </right>
      <top style="double"/>
      <bottom style="thin"/>
    </border>
    <border>
      <left style="thin"/>
      <right style="thin"/>
      <top style="double"/>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style="double"/>
      <right style="thin"/>
      <top style="thin"/>
      <bottom style="thin"/>
    </border>
    <border>
      <left>
        <color indexed="63"/>
      </left>
      <right style="thin"/>
      <top style="double"/>
      <bottom style="thin"/>
    </border>
    <border>
      <left style="double"/>
      <right>
        <color indexed="63"/>
      </right>
      <top style="double"/>
      <bottom style="thin"/>
    </border>
    <border>
      <left style="thin"/>
      <right style="double"/>
      <top style="double"/>
      <bottom style="double"/>
    </border>
    <border>
      <left>
        <color indexed="63"/>
      </left>
      <right style="double"/>
      <top style="thin"/>
      <bottom style="double"/>
    </border>
    <border>
      <left>
        <color indexed="63"/>
      </left>
      <right style="thin"/>
      <top style="double"/>
      <bottom>
        <color indexed="63"/>
      </bottom>
    </border>
    <border>
      <left style="medium"/>
      <right>
        <color indexed="63"/>
      </right>
      <top style="medium"/>
      <bottom style="medium"/>
    </border>
    <border>
      <left>
        <color indexed="63"/>
      </left>
      <right>
        <color indexed="63"/>
      </right>
      <top style="double"/>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double"/>
      <right style="thin"/>
      <top style="double"/>
      <bottom>
        <color indexed="63"/>
      </bottom>
    </border>
    <border>
      <left>
        <color indexed="63"/>
      </left>
      <right>
        <color indexed="63"/>
      </right>
      <top style="double"/>
      <bottom>
        <color indexed="63"/>
      </bottom>
    </border>
    <border>
      <left style="thin"/>
      <right style="double"/>
      <top>
        <color indexed="63"/>
      </top>
      <bottom>
        <color indexed="63"/>
      </bottom>
    </border>
    <border>
      <left style="double"/>
      <right style="thin"/>
      <top>
        <color indexed="63"/>
      </top>
      <bottom>
        <color indexed="63"/>
      </bottom>
    </border>
    <border>
      <left style="double"/>
      <right style="thin"/>
      <top>
        <color indexed="63"/>
      </top>
      <bottom style="double"/>
    </border>
    <border>
      <left style="thin"/>
      <right style="double"/>
      <top>
        <color indexed="63"/>
      </top>
      <bottom style="double"/>
    </border>
    <border>
      <left>
        <color indexed="63"/>
      </left>
      <right style="thin"/>
      <top style="double"/>
      <bottom style="double"/>
    </border>
    <border>
      <left style="double"/>
      <right style="thin"/>
      <top style="double"/>
      <bottom style="double"/>
    </border>
    <border>
      <left>
        <color indexed="63"/>
      </left>
      <right style="thin"/>
      <top>
        <color indexed="63"/>
      </top>
      <bottom>
        <color indexed="63"/>
      </bottom>
    </border>
    <border>
      <left>
        <color indexed="63"/>
      </left>
      <right style="thin"/>
      <top>
        <color indexed="63"/>
      </top>
      <bottom style="double"/>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color indexed="63"/>
      </right>
      <top style="thin"/>
      <bottom>
        <color indexed="63"/>
      </bottom>
    </border>
    <border>
      <left style="double"/>
      <right style="thin"/>
      <top style="thin"/>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style="medium"/>
      <right style="medium"/>
      <top style="medium"/>
      <bottom style="medium"/>
    </border>
    <border>
      <left style="medium"/>
      <right>
        <color indexed="63"/>
      </right>
      <top style="thin"/>
      <bottom style="thin"/>
    </border>
    <border>
      <left style="thin"/>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medium"/>
      <top>
        <color indexed="63"/>
      </top>
      <bottom>
        <color indexed="63"/>
      </bottom>
    </border>
    <border>
      <left>
        <color indexed="63"/>
      </left>
      <right style="double"/>
      <top style="double"/>
      <bottom style="thin"/>
    </border>
    <border>
      <left style="thin"/>
      <right>
        <color indexed="63"/>
      </right>
      <top style="double"/>
      <bottom style="double"/>
    </border>
    <border>
      <left>
        <color indexed="63"/>
      </left>
      <right>
        <color indexed="63"/>
      </right>
      <top style="medium"/>
      <bottom style="medium"/>
    </border>
    <border>
      <left style="double"/>
      <right>
        <color indexed="63"/>
      </right>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50" fillId="21" borderId="0" applyNumberFormat="0" applyBorder="0" applyAlignment="0" applyProtection="0"/>
    <xf numFmtId="0" fontId="51" fillId="0" borderId="4" applyNumberFormat="0" applyFill="0" applyAlignment="0" applyProtection="0"/>
    <xf numFmtId="194" fontId="0" fillId="0" borderId="0" applyFont="0" applyFill="0" applyBorder="0" applyAlignment="0" applyProtection="0"/>
    <xf numFmtId="192"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95" fontId="0" fillId="0" borderId="0" applyFont="0" applyFill="0" applyBorder="0" applyAlignment="0" applyProtection="0"/>
    <xf numFmtId="193"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0" fillId="32" borderId="9" applyNumberFormat="0" applyFont="0" applyAlignment="0" applyProtection="0"/>
  </cellStyleXfs>
  <cellXfs count="156">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1" fontId="6" fillId="0" borderId="0" xfId="0" applyNumberFormat="1" applyFont="1" applyBorder="1" applyAlignment="1" applyProtection="1">
      <alignment horizontal="centerContinuous"/>
      <protection locked="0"/>
    </xf>
    <xf numFmtId="0" fontId="7" fillId="0" borderId="0" xfId="0" applyFont="1" applyBorder="1" applyAlignment="1" applyProtection="1">
      <alignment horizontal="centerContinuous"/>
      <protection locked="0"/>
    </xf>
    <xf numFmtId="0" fontId="0" fillId="0" borderId="0" xfId="0" applyBorder="1" applyAlignment="1">
      <alignment/>
    </xf>
    <xf numFmtId="0" fontId="0" fillId="0" borderId="10" xfId="0" applyBorder="1" applyAlignment="1" applyProtection="1">
      <alignment/>
      <protection locked="0"/>
    </xf>
    <xf numFmtId="1" fontId="9" fillId="0" borderId="0" xfId="0" applyNumberFormat="1" applyFont="1"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Border="1" applyAlignment="1" applyProtection="1">
      <alignment/>
      <protection locked="0"/>
    </xf>
    <xf numFmtId="1" fontId="0" fillId="0" borderId="0" xfId="0" applyNumberFormat="1" applyAlignment="1" applyProtection="1">
      <alignment/>
      <protection locked="0"/>
    </xf>
    <xf numFmtId="194" fontId="0" fillId="0" borderId="10" xfId="42" applyBorder="1" applyAlignment="1" applyProtection="1">
      <alignment/>
      <protection locked="0"/>
    </xf>
    <xf numFmtId="194" fontId="0" fillId="0" borderId="0" xfId="42" applyAlignment="1" applyProtection="1">
      <alignment/>
      <protection locked="0"/>
    </xf>
    <xf numFmtId="0" fontId="7" fillId="0" borderId="0" xfId="0" applyFont="1" applyAlignment="1" applyProtection="1">
      <alignment/>
      <protection locked="0"/>
    </xf>
    <xf numFmtId="0" fontId="7" fillId="0" borderId="0" xfId="0" applyFont="1" applyAlignment="1">
      <alignment/>
    </xf>
    <xf numFmtId="0" fontId="12" fillId="0" borderId="0" xfId="0" applyFont="1" applyAlignment="1" applyProtection="1">
      <alignment/>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11" fillId="0" borderId="0" xfId="0" applyFont="1" applyBorder="1" applyAlignment="1" applyProtection="1">
      <alignment horizontal="right"/>
      <protection locked="0"/>
    </xf>
    <xf numFmtId="1" fontId="0" fillId="0" borderId="10" xfId="0" applyNumberFormat="1" applyBorder="1" applyAlignment="1" applyProtection="1">
      <alignment/>
      <protection locked="0"/>
    </xf>
    <xf numFmtId="0" fontId="0" fillId="0" borderId="0" xfId="0" applyAlignment="1">
      <alignment/>
    </xf>
    <xf numFmtId="0" fontId="15" fillId="33" borderId="11" xfId="0" applyFont="1" applyFill="1" applyBorder="1" applyAlignment="1">
      <alignment/>
    </xf>
    <xf numFmtId="0" fontId="16" fillId="0" borderId="12" xfId="0" applyFont="1" applyBorder="1" applyAlignment="1">
      <alignment/>
    </xf>
    <xf numFmtId="0" fontId="14" fillId="0" borderId="13" xfId="0" applyFont="1" applyBorder="1" applyAlignment="1">
      <alignment/>
    </xf>
    <xf numFmtId="0" fontId="14" fillId="0" borderId="14" xfId="0" applyFont="1" applyBorder="1" applyAlignment="1">
      <alignment/>
    </xf>
    <xf numFmtId="0" fontId="16" fillId="0" borderId="15" xfId="0" applyFont="1" applyBorder="1" applyAlignment="1" applyProtection="1">
      <alignment/>
      <protection locked="0"/>
    </xf>
    <xf numFmtId="0" fontId="15" fillId="0" borderId="0" xfId="0" applyFont="1" applyBorder="1" applyAlignment="1">
      <alignment/>
    </xf>
    <xf numFmtId="0" fontId="16" fillId="0" borderId="15" xfId="0" applyFont="1" applyBorder="1" applyAlignment="1" applyProtection="1">
      <alignment horizontal="right"/>
      <protection locked="0"/>
    </xf>
    <xf numFmtId="0" fontId="17" fillId="0" borderId="16" xfId="0" applyFont="1" applyBorder="1" applyAlignment="1" applyProtection="1">
      <alignment horizontal="center" wrapText="1"/>
      <protection locked="0"/>
    </xf>
    <xf numFmtId="0" fontId="17" fillId="0" borderId="16" xfId="0" applyFont="1" applyBorder="1" applyAlignment="1" applyProtection="1">
      <alignment horizontal="center"/>
      <protection locked="0"/>
    </xf>
    <xf numFmtId="0" fontId="15" fillId="0" borderId="0" xfId="0" applyFont="1" applyAlignment="1" applyProtection="1">
      <alignment/>
      <protection locked="0"/>
    </xf>
    <xf numFmtId="0" fontId="16" fillId="0" borderId="0" xfId="0" applyFont="1" applyBorder="1" applyAlignment="1" applyProtection="1">
      <alignment/>
      <protection locked="0"/>
    </xf>
    <xf numFmtId="0" fontId="14" fillId="0" borderId="13" xfId="0" applyFont="1" applyBorder="1" applyAlignment="1" applyProtection="1">
      <alignment/>
      <protection locked="0"/>
    </xf>
    <xf numFmtId="0" fontId="17" fillId="0" borderId="17" xfId="0" applyFont="1" applyBorder="1" applyAlignment="1" applyProtection="1">
      <alignment/>
      <protection locked="0"/>
    </xf>
    <xf numFmtId="0" fontId="17" fillId="0" borderId="18" xfId="0" applyFont="1" applyBorder="1" applyAlignment="1" applyProtection="1">
      <alignment/>
      <protection locked="0"/>
    </xf>
    <xf numFmtId="0" fontId="17" fillId="0" borderId="19" xfId="0" applyFont="1" applyBorder="1" applyAlignment="1" applyProtection="1">
      <alignment/>
      <protection locked="0"/>
    </xf>
    <xf numFmtId="0" fontId="0" fillId="0" borderId="20" xfId="0" applyBorder="1" applyAlignment="1" applyProtection="1">
      <alignment horizontal="right"/>
      <protection locked="0"/>
    </xf>
    <xf numFmtId="0" fontId="16" fillId="0" borderId="0" xfId="0" applyFont="1" applyAlignment="1">
      <alignment/>
    </xf>
    <xf numFmtId="194" fontId="16" fillId="0" borderId="0" xfId="42" applyFont="1" applyBorder="1" applyAlignment="1" applyProtection="1">
      <alignment/>
      <protection locked="0"/>
    </xf>
    <xf numFmtId="0" fontId="16" fillId="0" borderId="0" xfId="0" applyFont="1" applyBorder="1" applyAlignment="1" applyProtection="1">
      <alignment horizontal="right"/>
      <protection locked="0"/>
    </xf>
    <xf numFmtId="0" fontId="16" fillId="0" borderId="10" xfId="0" applyFont="1" applyBorder="1" applyAlignment="1" applyProtection="1">
      <alignment horizontal="right"/>
      <protection locked="0"/>
    </xf>
    <xf numFmtId="194" fontId="16" fillId="0" borderId="10" xfId="0" applyNumberFormat="1" applyFont="1" applyBorder="1" applyAlignment="1">
      <alignment/>
    </xf>
    <xf numFmtId="0" fontId="16" fillId="0" borderId="0" xfId="0" applyFont="1" applyAlignment="1" applyProtection="1">
      <alignment horizontal="right"/>
      <protection locked="0"/>
    </xf>
    <xf numFmtId="0" fontId="16" fillId="0" borderId="0" xfId="0" applyFont="1" applyAlignment="1">
      <alignment horizontal="right"/>
    </xf>
    <xf numFmtId="0" fontId="16" fillId="0" borderId="21" xfId="0" applyFont="1" applyBorder="1" applyAlignment="1" applyProtection="1">
      <alignment/>
      <protection locked="0"/>
    </xf>
    <xf numFmtId="0" fontId="16" fillId="0" borderId="12" xfId="0" applyFont="1" applyBorder="1" applyAlignment="1" applyProtection="1">
      <alignment/>
      <protection locked="0"/>
    </xf>
    <xf numFmtId="0" fontId="17" fillId="0" borderId="16" xfId="0" applyFont="1" applyBorder="1" applyAlignment="1">
      <alignment horizontal="center" wrapText="1"/>
    </xf>
    <xf numFmtId="194" fontId="17" fillId="0" borderId="16" xfId="42" applyFont="1" applyBorder="1" applyAlignment="1" applyProtection="1">
      <alignment horizontal="right" wrapText="1"/>
      <protection locked="0"/>
    </xf>
    <xf numFmtId="1" fontId="4" fillId="0" borderId="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1" fontId="16" fillId="0" borderId="22" xfId="0" applyNumberFormat="1" applyFont="1" applyBorder="1" applyAlignment="1" applyProtection="1">
      <alignment/>
      <protection locked="0"/>
    </xf>
    <xf numFmtId="194" fontId="17" fillId="0" borderId="23" xfId="42" applyFont="1" applyBorder="1" applyAlignment="1" applyProtection="1">
      <alignment horizontal="center"/>
      <protection locked="0"/>
    </xf>
    <xf numFmtId="0" fontId="16" fillId="0" borderId="24" xfId="0" applyFont="1" applyBorder="1" applyAlignment="1" applyProtection="1">
      <alignment horizontal="left"/>
      <protection locked="0"/>
    </xf>
    <xf numFmtId="0" fontId="16" fillId="0" borderId="25" xfId="0" applyFont="1" applyBorder="1" applyAlignment="1" applyProtection="1">
      <alignment/>
      <protection locked="0"/>
    </xf>
    <xf numFmtId="0" fontId="15" fillId="0" borderId="0" xfId="0" applyFont="1" applyBorder="1" applyAlignment="1">
      <alignment/>
    </xf>
    <xf numFmtId="0" fontId="16" fillId="33" borderId="26" xfId="0" applyFont="1" applyFill="1" applyBorder="1" applyAlignment="1">
      <alignment/>
    </xf>
    <xf numFmtId="0" fontId="17" fillId="0" borderId="27" xfId="0" applyFont="1" applyBorder="1" applyAlignment="1">
      <alignment horizontal="center"/>
    </xf>
    <xf numFmtId="0" fontId="15" fillId="0" borderId="28" xfId="0" applyFont="1" applyBorder="1" applyAlignment="1">
      <alignment/>
    </xf>
    <xf numFmtId="0" fontId="15" fillId="0" borderId="29" xfId="0" applyFont="1" applyBorder="1" applyAlignment="1">
      <alignment/>
    </xf>
    <xf numFmtId="0" fontId="15" fillId="0" borderId="29" xfId="0" applyFont="1" applyBorder="1" applyAlignment="1">
      <alignment horizontal="center"/>
    </xf>
    <xf numFmtId="0" fontId="15" fillId="0" borderId="30" xfId="0" applyFont="1" applyBorder="1" applyAlignment="1">
      <alignment horizontal="center"/>
    </xf>
    <xf numFmtId="0" fontId="15" fillId="0" borderId="10" xfId="0" applyFont="1" applyBorder="1" applyAlignment="1">
      <alignment/>
    </xf>
    <xf numFmtId="0" fontId="15" fillId="0" borderId="30" xfId="0" applyFont="1" applyBorder="1" applyAlignment="1">
      <alignment/>
    </xf>
    <xf numFmtId="1" fontId="15" fillId="0" borderId="31" xfId="0" applyNumberFormat="1" applyFont="1" applyBorder="1" applyAlignment="1" applyProtection="1">
      <alignment horizontal="center"/>
      <protection locked="0"/>
    </xf>
    <xf numFmtId="0" fontId="15" fillId="0" borderId="28" xfId="0" applyFont="1" applyBorder="1" applyAlignment="1" applyProtection="1">
      <alignment/>
      <protection locked="0"/>
    </xf>
    <xf numFmtId="0" fontId="15" fillId="0" borderId="32" xfId="0" applyFont="1" applyBorder="1" applyAlignment="1">
      <alignment/>
    </xf>
    <xf numFmtId="0" fontId="15" fillId="0" borderId="29" xfId="0" applyFont="1" applyBorder="1" applyAlignment="1" applyProtection="1">
      <alignment horizontal="center"/>
      <protection locked="0"/>
    </xf>
    <xf numFmtId="2" fontId="15" fillId="0" borderId="29" xfId="0" applyNumberFormat="1" applyFont="1" applyBorder="1" applyAlignment="1" applyProtection="1">
      <alignment horizontal="center"/>
      <protection/>
    </xf>
    <xf numFmtId="2" fontId="15" fillId="0" borderId="29" xfId="0" applyNumberFormat="1" applyFont="1" applyBorder="1" applyAlignment="1" applyProtection="1">
      <alignment horizontal="center"/>
      <protection locked="0"/>
    </xf>
    <xf numFmtId="194" fontId="15" fillId="0" borderId="29" xfId="42" applyFont="1" applyBorder="1" applyAlignment="1" applyProtection="1">
      <alignment/>
      <protection locked="0"/>
    </xf>
    <xf numFmtId="194" fontId="15" fillId="0" borderId="33" xfId="42" applyFont="1" applyBorder="1" applyAlignment="1" applyProtection="1">
      <alignment/>
      <protection locked="0"/>
    </xf>
    <xf numFmtId="1" fontId="15" fillId="0" borderId="34" xfId="0" applyNumberFormat="1" applyFont="1" applyBorder="1" applyAlignment="1" applyProtection="1">
      <alignment horizontal="center"/>
      <protection locked="0"/>
    </xf>
    <xf numFmtId="0" fontId="15" fillId="0" borderId="29" xfId="0" applyFont="1" applyBorder="1" applyAlignment="1" applyProtection="1">
      <alignment/>
      <protection locked="0"/>
    </xf>
    <xf numFmtId="1" fontId="15" fillId="0" borderId="35" xfId="0" applyNumberFormat="1" applyFont="1" applyBorder="1" applyAlignment="1" applyProtection="1">
      <alignment horizontal="center"/>
      <protection locked="0"/>
    </xf>
    <xf numFmtId="0" fontId="15" fillId="0" borderId="30" xfId="0" applyFont="1" applyBorder="1" applyAlignment="1" applyProtection="1">
      <alignment/>
      <protection locked="0"/>
    </xf>
    <xf numFmtId="0" fontId="15" fillId="0" borderId="10" xfId="0" applyFont="1" applyBorder="1" applyAlignment="1" applyProtection="1">
      <alignment horizontal="center"/>
      <protection locked="0"/>
    </xf>
    <xf numFmtId="0" fontId="15" fillId="0" borderId="30" xfId="0" applyFont="1" applyBorder="1" applyAlignment="1" applyProtection="1">
      <alignment horizontal="center"/>
      <protection locked="0"/>
    </xf>
    <xf numFmtId="2" fontId="15" fillId="0" borderId="30" xfId="0" applyNumberFormat="1" applyFont="1" applyBorder="1" applyAlignment="1" applyProtection="1">
      <alignment horizontal="center"/>
      <protection/>
    </xf>
    <xf numFmtId="2" fontId="15" fillId="0" borderId="30" xfId="0" applyNumberFormat="1" applyFont="1" applyBorder="1" applyAlignment="1" applyProtection="1">
      <alignment horizontal="center"/>
      <protection locked="0"/>
    </xf>
    <xf numFmtId="194" fontId="15" fillId="0" borderId="30" xfId="42" applyFont="1" applyBorder="1" applyAlignment="1" applyProtection="1">
      <alignment/>
      <protection locked="0"/>
    </xf>
    <xf numFmtId="194" fontId="15" fillId="0" borderId="36" xfId="42" applyFont="1" applyBorder="1" applyAlignment="1" applyProtection="1">
      <alignment/>
      <protection locked="0"/>
    </xf>
    <xf numFmtId="0" fontId="17" fillId="0" borderId="16" xfId="0" applyFont="1" applyBorder="1" applyAlignment="1" applyProtection="1">
      <alignment horizontal="left" vertical="top" textRotation="60"/>
      <protection locked="0"/>
    </xf>
    <xf numFmtId="0" fontId="17" fillId="0" borderId="37" xfId="0" applyFont="1" applyBorder="1" applyAlignment="1" applyProtection="1">
      <alignment horizontal="left" vertical="top" textRotation="60"/>
      <protection locked="0"/>
    </xf>
    <xf numFmtId="1" fontId="17" fillId="0" borderId="38" xfId="0" applyNumberFormat="1" applyFont="1" applyBorder="1" applyAlignment="1" applyProtection="1">
      <alignment horizontal="center" wrapText="1"/>
      <protection locked="0"/>
    </xf>
    <xf numFmtId="0" fontId="15" fillId="0" borderId="39" xfId="0" applyFont="1" applyBorder="1" applyAlignment="1">
      <alignment/>
    </xf>
    <xf numFmtId="1" fontId="17" fillId="0" borderId="38" xfId="0" applyNumberFormat="1" applyFont="1" applyBorder="1" applyAlignment="1" applyProtection="1">
      <alignment horizontal="center"/>
      <protection locked="0"/>
    </xf>
    <xf numFmtId="0" fontId="17" fillId="0" borderId="16" xfId="0" applyFont="1" applyBorder="1" applyAlignment="1">
      <alignment horizontal="center"/>
    </xf>
    <xf numFmtId="0" fontId="17" fillId="0" borderId="16" xfId="0" applyFont="1" applyBorder="1" applyAlignment="1" applyProtection="1">
      <alignment horizontal="left" vertical="top" textRotation="53"/>
      <protection locked="0"/>
    </xf>
    <xf numFmtId="0" fontId="15" fillId="0" borderId="25" xfId="0" applyFont="1" applyBorder="1" applyAlignment="1">
      <alignment/>
    </xf>
    <xf numFmtId="0" fontId="15" fillId="0" borderId="40" xfId="0" applyFont="1" applyBorder="1" applyAlignment="1">
      <alignment/>
    </xf>
    <xf numFmtId="1" fontId="13" fillId="0" borderId="41" xfId="0" applyNumberFormat="1" applyFont="1" applyBorder="1" applyAlignment="1" applyProtection="1">
      <alignment/>
      <protection locked="0"/>
    </xf>
    <xf numFmtId="0" fontId="0" fillId="0" borderId="39" xfId="0" applyBorder="1" applyAlignment="1">
      <alignment/>
    </xf>
    <xf numFmtId="0" fontId="15" fillId="0" borderId="42" xfId="0" applyFont="1" applyBorder="1" applyAlignment="1">
      <alignment/>
    </xf>
    <xf numFmtId="0" fontId="17" fillId="0" borderId="43" xfId="0" applyFont="1" applyBorder="1" applyAlignment="1" applyProtection="1">
      <alignment/>
      <protection locked="0"/>
    </xf>
    <xf numFmtId="0" fontId="16" fillId="0" borderId="44" xfId="0" applyNumberFormat="1" applyFont="1" applyBorder="1" applyAlignment="1" applyProtection="1">
      <alignment horizontal="right"/>
      <protection locked="0"/>
    </xf>
    <xf numFmtId="0" fontId="16" fillId="0" borderId="45" xfId="0" applyFont="1" applyBorder="1" applyAlignment="1" applyProtection="1">
      <alignment horizontal="left"/>
      <protection locked="0"/>
    </xf>
    <xf numFmtId="0" fontId="16" fillId="0" borderId="19" xfId="0" applyNumberFormat="1" applyFont="1" applyBorder="1" applyAlignment="1" applyProtection="1">
      <alignment horizontal="right"/>
      <protection locked="0"/>
    </xf>
    <xf numFmtId="0" fontId="17" fillId="0" borderId="46" xfId="0" applyFont="1" applyBorder="1" applyAlignment="1" applyProtection="1">
      <alignment/>
      <protection locked="0"/>
    </xf>
    <xf numFmtId="0" fontId="0" fillId="0" borderId="47" xfId="0" applyNumberFormat="1" applyBorder="1" applyAlignment="1" applyProtection="1">
      <alignment horizontal="right"/>
      <protection locked="0"/>
    </xf>
    <xf numFmtId="0" fontId="17" fillId="0" borderId="48" xfId="0" applyFont="1" applyBorder="1" applyAlignment="1" applyProtection="1">
      <alignment/>
      <protection locked="0"/>
    </xf>
    <xf numFmtId="0" fontId="0" fillId="0" borderId="49" xfId="0" applyNumberFormat="1" applyBorder="1" applyAlignment="1" applyProtection="1">
      <alignment horizontal="right"/>
      <protection locked="0"/>
    </xf>
    <xf numFmtId="0" fontId="16" fillId="0" borderId="50" xfId="0" applyFont="1" applyBorder="1" applyAlignment="1" applyProtection="1">
      <alignment horizontal="left"/>
      <protection locked="0"/>
    </xf>
    <xf numFmtId="202" fontId="20" fillId="0" borderId="51" xfId="0" applyNumberFormat="1" applyFont="1" applyBorder="1" applyAlignment="1">
      <alignment horizontal="center"/>
    </xf>
    <xf numFmtId="0" fontId="15" fillId="0" borderId="0" xfId="0" applyFont="1" applyBorder="1" applyAlignment="1" quotePrefix="1">
      <alignment/>
    </xf>
    <xf numFmtId="0" fontId="15" fillId="0" borderId="29" xfId="0" applyFont="1" applyBorder="1" applyAlignment="1">
      <alignment horizontal="right"/>
    </xf>
    <xf numFmtId="0" fontId="15" fillId="0" borderId="28" xfId="0" applyFont="1" applyBorder="1" applyAlignment="1">
      <alignment horizontal="center"/>
    </xf>
    <xf numFmtId="0" fontId="5" fillId="0" borderId="0" xfId="0" applyFont="1" applyAlignment="1" applyProtection="1">
      <alignment horizontal="center"/>
      <protection locked="0"/>
    </xf>
    <xf numFmtId="0" fontId="0" fillId="0" borderId="0" xfId="0" applyAlignment="1">
      <alignment horizontal="center"/>
    </xf>
    <xf numFmtId="0" fontId="19" fillId="0" borderId="15" xfId="0" applyFont="1" applyBorder="1" applyAlignment="1" applyProtection="1">
      <alignment horizontal="left"/>
      <protection locked="0"/>
    </xf>
    <xf numFmtId="0" fontId="0" fillId="0" borderId="15" xfId="0" applyBorder="1" applyAlignment="1">
      <alignment horizontal="left"/>
    </xf>
    <xf numFmtId="0" fontId="16" fillId="0" borderId="17" xfId="0" applyFont="1" applyBorder="1" applyAlignment="1" applyProtection="1">
      <alignment horizontal="left"/>
      <protection locked="0"/>
    </xf>
    <xf numFmtId="0" fontId="0" fillId="0" borderId="17" xfId="0" applyBorder="1" applyAlignment="1">
      <alignment horizontal="left"/>
    </xf>
    <xf numFmtId="15" fontId="16" fillId="0" borderId="17" xfId="0" applyNumberFormat="1" applyFont="1" applyBorder="1" applyAlignment="1">
      <alignment horizontal="left"/>
    </xf>
    <xf numFmtId="0" fontId="17" fillId="0" borderId="52" xfId="0" applyFont="1" applyBorder="1" applyAlignment="1" applyProtection="1">
      <alignment/>
      <protection locked="0"/>
    </xf>
    <xf numFmtId="0" fontId="0" fillId="0" borderId="17" xfId="0" applyBorder="1" applyAlignment="1">
      <alignment/>
    </xf>
    <xf numFmtId="0" fontId="0" fillId="0" borderId="18" xfId="0" applyBorder="1" applyAlignment="1">
      <alignment/>
    </xf>
    <xf numFmtId="0" fontId="16" fillId="0" borderId="53" xfId="0" applyFont="1" applyBorder="1" applyAlignment="1" applyProtection="1">
      <alignment horizontal="right"/>
      <protection locked="0"/>
    </xf>
    <xf numFmtId="0" fontId="0" fillId="0" borderId="54" xfId="0" applyBorder="1" applyAlignment="1">
      <alignment/>
    </xf>
    <xf numFmtId="0" fontId="16" fillId="0" borderId="53" xfId="0" applyFont="1" applyBorder="1" applyAlignment="1">
      <alignment/>
    </xf>
    <xf numFmtId="0" fontId="17" fillId="0" borderId="27" xfId="0" applyFont="1" applyBorder="1" applyAlignment="1">
      <alignment horizontal="center"/>
    </xf>
    <xf numFmtId="0" fontId="0" fillId="0" borderId="37" xfId="0" applyBorder="1" applyAlignment="1">
      <alignment horizontal="center"/>
    </xf>
    <xf numFmtId="1" fontId="21" fillId="0" borderId="55" xfId="0" applyNumberFormat="1" applyFont="1" applyBorder="1" applyAlignment="1" applyProtection="1">
      <alignment vertical="top"/>
      <protection locked="0"/>
    </xf>
    <xf numFmtId="0" fontId="22" fillId="0" borderId="44" xfId="0" applyFont="1" applyBorder="1" applyAlignment="1">
      <alignment/>
    </xf>
    <xf numFmtId="0" fontId="22" fillId="0" borderId="56" xfId="0" applyFont="1" applyBorder="1" applyAlignment="1">
      <alignment/>
    </xf>
    <xf numFmtId="0" fontId="16" fillId="0" borderId="15" xfId="0" applyFont="1" applyBorder="1" applyAlignment="1" applyProtection="1">
      <alignment horizontal="center"/>
      <protection locked="0"/>
    </xf>
    <xf numFmtId="0" fontId="0" fillId="0" borderId="57" xfId="0" applyBorder="1" applyAlignment="1">
      <alignment horizontal="center"/>
    </xf>
    <xf numFmtId="0" fontId="15" fillId="0" borderId="42" xfId="0" applyFont="1" applyBorder="1" applyAlignment="1">
      <alignment/>
    </xf>
    <xf numFmtId="0" fontId="15" fillId="0" borderId="0" xfId="0" applyFont="1" applyBorder="1" applyAlignment="1">
      <alignment/>
    </xf>
    <xf numFmtId="0" fontId="15" fillId="0" borderId="39" xfId="0" applyFont="1" applyBorder="1" applyAlignment="1">
      <alignment/>
    </xf>
    <xf numFmtId="0" fontId="17" fillId="0" borderId="58" xfId="0" applyFont="1" applyBorder="1" applyAlignment="1" applyProtection="1">
      <alignment horizontal="center" wrapText="1"/>
      <protection locked="0"/>
    </xf>
    <xf numFmtId="0" fontId="17" fillId="0" borderId="27" xfId="0" applyFont="1" applyBorder="1" applyAlignment="1" applyProtection="1">
      <alignment horizontal="center" wrapText="1"/>
      <protection locked="0"/>
    </xf>
    <xf numFmtId="0" fontId="17" fillId="0" borderId="37" xfId="0" applyFont="1" applyBorder="1" applyAlignment="1" applyProtection="1">
      <alignment horizontal="center" wrapText="1"/>
      <protection locked="0"/>
    </xf>
    <xf numFmtId="0" fontId="16" fillId="33" borderId="26" xfId="0" applyFont="1" applyFill="1" applyBorder="1" applyAlignment="1">
      <alignment/>
    </xf>
    <xf numFmtId="0" fontId="0" fillId="0" borderId="59" xfId="0" applyBorder="1" applyAlignment="1">
      <alignment/>
    </xf>
    <xf numFmtId="0" fontId="0" fillId="0" borderId="11" xfId="0" applyBorder="1" applyAlignment="1">
      <alignment/>
    </xf>
    <xf numFmtId="1" fontId="13" fillId="0" borderId="41" xfId="0" applyNumberFormat="1" applyFont="1" applyBorder="1" applyAlignment="1" applyProtection="1">
      <alignment/>
      <protection locked="0"/>
    </xf>
    <xf numFmtId="0" fontId="0" fillId="0" borderId="0" xfId="0" applyAlignment="1">
      <alignment/>
    </xf>
    <xf numFmtId="0" fontId="0" fillId="0" borderId="39" xfId="0" applyBorder="1" applyAlignment="1">
      <alignment/>
    </xf>
    <xf numFmtId="1" fontId="16" fillId="0" borderId="60" xfId="0" applyNumberFormat="1" applyFont="1" applyBorder="1" applyAlignment="1" applyProtection="1">
      <alignment/>
      <protection locked="0"/>
    </xf>
    <xf numFmtId="0" fontId="0" fillId="0" borderId="10" xfId="0" applyBorder="1" applyAlignment="1">
      <alignment/>
    </xf>
    <xf numFmtId="0" fontId="0" fillId="0" borderId="40" xfId="0" applyBorder="1" applyAlignment="1">
      <alignment/>
    </xf>
    <xf numFmtId="0" fontId="17" fillId="0" borderId="17" xfId="0" applyFont="1" applyBorder="1" applyAlignment="1" applyProtection="1">
      <alignment/>
      <protection locked="0"/>
    </xf>
    <xf numFmtId="0" fontId="18" fillId="0" borderId="17" xfId="0" applyFont="1" applyBorder="1" applyAlignment="1">
      <alignment/>
    </xf>
    <xf numFmtId="0" fontId="15" fillId="0" borderId="61" xfId="0" applyFont="1" applyBorder="1" applyAlignment="1">
      <alignment/>
    </xf>
    <xf numFmtId="0" fontId="15" fillId="0" borderId="62" xfId="0" applyFont="1" applyBorder="1" applyAlignment="1">
      <alignment/>
    </xf>
    <xf numFmtId="0" fontId="15" fillId="0" borderId="63" xfId="0" applyFont="1" applyBorder="1" applyAlignment="1">
      <alignment/>
    </xf>
    <xf numFmtId="0" fontId="17" fillId="0" borderId="64" xfId="0" applyFont="1" applyBorder="1" applyAlignment="1">
      <alignment/>
    </xf>
    <xf numFmtId="0" fontId="17" fillId="0" borderId="10" xfId="0" applyFont="1" applyBorder="1" applyAlignment="1">
      <alignment/>
    </xf>
    <xf numFmtId="0" fontId="17" fillId="0" borderId="40" xfId="0" applyFont="1" applyBorder="1" applyAlignment="1">
      <alignment/>
    </xf>
    <xf numFmtId="1" fontId="16" fillId="0" borderId="55" xfId="0" applyNumberFormat="1" applyFont="1" applyBorder="1" applyAlignment="1" applyProtection="1">
      <alignment vertical="top"/>
      <protection locked="0"/>
    </xf>
    <xf numFmtId="0" fontId="0" fillId="0" borderId="44" xfId="0" applyBorder="1" applyAlignment="1">
      <alignment/>
    </xf>
    <xf numFmtId="0" fontId="0" fillId="0" borderId="56" xfId="0" applyBorder="1" applyAlignment="1">
      <alignment/>
    </xf>
    <xf numFmtId="0" fontId="16" fillId="0" borderId="53" xfId="0" applyFont="1" applyBorder="1" applyAlignment="1" applyProtection="1">
      <alignment horizontal="center"/>
      <protection locked="0"/>
    </xf>
    <xf numFmtId="0" fontId="0" fillId="0" borderId="54" xfId="0" applyBorder="1" applyAlignment="1">
      <alignment horizont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76200</xdr:rowOff>
    </xdr:from>
    <xdr:to>
      <xdr:col>12</xdr:col>
      <xdr:colOff>85725</xdr:colOff>
      <xdr:row>31</xdr:row>
      <xdr:rowOff>28575</xdr:rowOff>
    </xdr:to>
    <xdr:sp>
      <xdr:nvSpPr>
        <xdr:cNvPr id="1" name="Text Box 2"/>
        <xdr:cNvSpPr txBox="1">
          <a:spLocks noChangeArrowheads="1"/>
        </xdr:cNvSpPr>
      </xdr:nvSpPr>
      <xdr:spPr>
        <a:xfrm>
          <a:off x="85725" y="6191250"/>
          <a:ext cx="6905625" cy="72390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latin typeface="Arial Narrow"/>
              <a:ea typeface="Arial Narrow"/>
              <a:cs typeface="Arial Narrow"/>
            </a:rPr>
            <a:t>The shipper hereby certifies that the above referenced goods are of _________ origin.  Shipper authorizes ROGERS WORLDWIDE and their agent, in his name and behalf, to prepare any export documentation, to sign and accept any documents relating to said shipment and forward this shipment in accordance with the conditions of carriage.  The values listed on this document represent fair market value.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xdr:row>
      <xdr:rowOff>57150</xdr:rowOff>
    </xdr:from>
    <xdr:to>
      <xdr:col>12</xdr:col>
      <xdr:colOff>409575</xdr:colOff>
      <xdr:row>8</xdr:row>
      <xdr:rowOff>123825</xdr:rowOff>
    </xdr:to>
    <xdr:sp fLocksText="0">
      <xdr:nvSpPr>
        <xdr:cNvPr id="2" name="Text Box 6"/>
        <xdr:cNvSpPr txBox="1">
          <a:spLocks noChangeArrowheads="1"/>
        </xdr:cNvSpPr>
      </xdr:nvSpPr>
      <xdr:spPr>
        <a:xfrm>
          <a:off x="3657600" y="1628775"/>
          <a:ext cx="3657600" cy="923925"/>
        </a:xfrm>
        <a:prstGeom prst="rect">
          <a:avLst/>
        </a:prstGeom>
        <a:solidFill>
          <a:srgbClr val="FFFFFF"/>
        </a:solid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76200</xdr:rowOff>
    </xdr:from>
    <xdr:to>
      <xdr:col>12</xdr:col>
      <xdr:colOff>85725</xdr:colOff>
      <xdr:row>30</xdr:row>
      <xdr:rowOff>28575</xdr:rowOff>
    </xdr:to>
    <xdr:sp>
      <xdr:nvSpPr>
        <xdr:cNvPr id="1" name="Text Box 16"/>
        <xdr:cNvSpPr txBox="1">
          <a:spLocks noChangeArrowheads="1"/>
        </xdr:cNvSpPr>
      </xdr:nvSpPr>
      <xdr:spPr>
        <a:xfrm>
          <a:off x="85725" y="5972175"/>
          <a:ext cx="7305675" cy="723900"/>
        </a:xfrm>
        <a:prstGeom prst="rect">
          <a:avLst/>
        </a:prstGeom>
        <a:solidFill>
          <a:srgbClr val="FFFFFF"/>
        </a:solidFill>
        <a:ln w="9525" cmpd="sng">
          <a:noFill/>
        </a:ln>
      </xdr:spPr>
      <xdr:txBody>
        <a:bodyPr vertOverflow="clip" wrap="square" lIns="27432" tIns="27432" rIns="0" bIns="0"/>
        <a:p>
          <a:pPr algn="l">
            <a:defRPr/>
          </a:pPr>
          <a:r>
            <a:rPr lang="en-US" cap="none" sz="800" b="0" i="0" u="none" baseline="0">
              <a:solidFill>
                <a:srgbClr val="000000"/>
              </a:solidFill>
              <a:latin typeface="Arial Narrow"/>
              <a:ea typeface="Arial Narrow"/>
              <a:cs typeface="Arial Narrow"/>
            </a:rPr>
            <a:t>The shipper hereby certifies that the above referenced goods are of _FRENCH_ origin.  Shipper authorizes ROGERS WORLDWIDE and their agent, in his name and behalf, to prepare any export documentation, to sign and accept any documents relating to said shipment and forward this shipment in accordance with the conditions of carriage.  The values listed on this document represent fair market value.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6</xdr:col>
      <xdr:colOff>47625</xdr:colOff>
      <xdr:row>9</xdr:row>
      <xdr:rowOff>0</xdr:rowOff>
    </xdr:from>
    <xdr:to>
      <xdr:col>12</xdr:col>
      <xdr:colOff>457200</xdr:colOff>
      <xdr:row>9</xdr:row>
      <xdr:rowOff>0</xdr:rowOff>
    </xdr:to>
    <xdr:sp>
      <xdr:nvSpPr>
        <xdr:cNvPr id="2" name="Text Box 17"/>
        <xdr:cNvSpPr txBox="1">
          <a:spLocks noChangeArrowheads="1"/>
        </xdr:cNvSpPr>
      </xdr:nvSpPr>
      <xdr:spPr>
        <a:xfrm>
          <a:off x="4562475" y="2647950"/>
          <a:ext cx="3200400" cy="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000000"/>
              </a:solidFill>
              <a:latin typeface="Arial Narrow"/>
              <a:ea typeface="Arial Narrow"/>
              <a:cs typeface="Arial Narrow"/>
            </a:rPr>
            <a:t>Rogers Worldwide
</a:t>
          </a:r>
          <a:r>
            <a:rPr lang="en-US" cap="none" sz="900" b="0" i="0" u="none" baseline="0">
              <a:solidFill>
                <a:srgbClr val="000000"/>
              </a:solidFill>
              <a:latin typeface="Arial Narrow"/>
              <a:ea typeface="Arial Narrow"/>
              <a:cs typeface="Arial Narrow"/>
            </a:rPr>
            <a:t>NAME OF SHOW
</a:t>
          </a:r>
          <a:r>
            <a:rPr lang="en-US" cap="none" sz="900" b="0" i="0" u="none" baseline="0">
              <a:solidFill>
                <a:srgbClr val="000000"/>
              </a:solidFill>
              <a:latin typeface="Arial Narrow"/>
              <a:ea typeface="Arial Narrow"/>
              <a:cs typeface="Arial Narrow"/>
            </a:rPr>
            <a:t>1550 E. Higgins Road #106
</a:t>
          </a:r>
          <a:r>
            <a:rPr lang="en-US" cap="none" sz="900" b="0" i="0" u="none" baseline="0">
              <a:solidFill>
                <a:srgbClr val="000000"/>
              </a:solidFill>
              <a:latin typeface="Arial Narrow"/>
              <a:ea typeface="Arial Narrow"/>
              <a:cs typeface="Arial Narrow"/>
            </a:rPr>
            <a:t>Elk Grove Village, IL 60007</a:t>
          </a:r>
          <a:r>
            <a:rPr lang="en-US" cap="none" sz="1000" b="0" i="0" u="none" baseline="0">
              <a:solidFill>
                <a:srgbClr val="000000"/>
              </a:solidFill>
              <a:latin typeface="Geneva"/>
              <a:ea typeface="Geneva"/>
              <a:cs typeface="Geneva"/>
            </a:rPr>
            <a:t>
</a:t>
          </a:r>
        </a:p>
      </xdr:txBody>
    </xdr:sp>
    <xdr:clientData/>
  </xdr:twoCellAnchor>
  <xdr:twoCellAnchor>
    <xdr:from>
      <xdr:col>6</xdr:col>
      <xdr:colOff>28575</xdr:colOff>
      <xdr:row>5</xdr:row>
      <xdr:rowOff>57150</xdr:rowOff>
    </xdr:from>
    <xdr:to>
      <xdr:col>12</xdr:col>
      <xdr:colOff>409575</xdr:colOff>
      <xdr:row>8</xdr:row>
      <xdr:rowOff>180975</xdr:rowOff>
    </xdr:to>
    <xdr:sp>
      <xdr:nvSpPr>
        <xdr:cNvPr id="3" name="Text Box 25"/>
        <xdr:cNvSpPr txBox="1">
          <a:spLocks noChangeArrowheads="1"/>
        </xdr:cNvSpPr>
      </xdr:nvSpPr>
      <xdr:spPr>
        <a:xfrm>
          <a:off x="4543425" y="1600200"/>
          <a:ext cx="3171825" cy="9525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Narrow"/>
              <a:ea typeface="Arial Narrow"/>
              <a:cs typeface="Arial Narrow"/>
            </a:rPr>
            <a:t>SHOWNAME: OTC 2013
</a:t>
          </a:r>
          <a:r>
            <a:rPr lang="en-US" cap="none" sz="900" b="0" i="0" u="none" baseline="0">
              <a:solidFill>
                <a:srgbClr val="000000"/>
              </a:solidFill>
              <a:latin typeface="Arial Narrow"/>
              <a:ea typeface="Arial Narrow"/>
              <a:cs typeface="Arial Narrow"/>
            </a:rPr>
            <a:t>RELIANT CENTER                                                                         8400 KIRBY DRIVE                                                               HOUSTON TX 77054
</a:t>
          </a:r>
          <a:r>
            <a:rPr lang="en-US" cap="none" sz="900" b="0" i="0" u="none" baseline="0">
              <a:solidFill>
                <a:srgbClr val="000000"/>
              </a:solidFill>
              <a:latin typeface="Arial Narrow"/>
              <a:ea typeface="Arial Narrow"/>
              <a:cs typeface="Arial Narrow"/>
            </a:rPr>
            <a:t>NOTIFY ON ARRIVAL:  Rogers Worldwide 
</a:t>
          </a:r>
          <a:r>
            <a:rPr lang="en-US" cap="none" sz="900" b="0" i="0" u="none" baseline="0">
              <a:solidFill>
                <a:srgbClr val="000000"/>
              </a:solidFill>
              <a:latin typeface="Arial Narrow"/>
              <a:ea typeface="Arial Narrow"/>
              <a:cs typeface="Arial Narrow"/>
            </a:rPr>
            <a:t>Tel (847)806-9200 / Fax (847) 806-9204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T33"/>
  <sheetViews>
    <sheetView showGridLines="0" tabSelected="1" zoomScale="130" zoomScaleNormal="130" zoomScalePageLayoutView="0" workbookViewId="0" topLeftCell="A1">
      <selection activeCell="E11" sqref="E11"/>
    </sheetView>
  </sheetViews>
  <sheetFormatPr defaultColWidth="9.00390625" defaultRowHeight="12.75"/>
  <cols>
    <col min="1" max="1" width="1.12109375" style="1" customWidth="1"/>
    <col min="2" max="2" width="5.00390625" style="11" customWidth="1"/>
    <col min="3" max="3" width="4.875" style="1" customWidth="1"/>
    <col min="4" max="4" width="5.375" style="1" customWidth="1"/>
    <col min="5" max="5" width="11.875" style="1" customWidth="1"/>
    <col min="6" max="6" width="19.375" style="1" customWidth="1"/>
    <col min="7" max="7" width="18.00390625" style="1" customWidth="1"/>
    <col min="8" max="9" width="6.125" style="1" customWidth="1"/>
    <col min="10" max="12" width="4.25390625" style="1" customWidth="1"/>
    <col min="13" max="13" width="6.25390625" style="1" customWidth="1"/>
    <col min="14" max="16" width="3.375" style="1" customWidth="1"/>
    <col min="17" max="17" width="12.625" style="13" customWidth="1"/>
    <col min="18" max="18" width="11.75390625" style="13" customWidth="1"/>
    <col min="19" max="16384" width="9.125" style="1" customWidth="1"/>
  </cols>
  <sheetData>
    <row r="1" spans="1:18" ht="23.25">
      <c r="A1" s="108" t="s">
        <v>0</v>
      </c>
      <c r="B1" s="109"/>
      <c r="C1" s="109"/>
      <c r="D1" s="109"/>
      <c r="E1" s="109"/>
      <c r="F1" s="109"/>
      <c r="G1" s="109"/>
      <c r="H1" s="109"/>
      <c r="I1" s="109"/>
      <c r="J1" s="109"/>
      <c r="K1" s="109"/>
      <c r="L1" s="109"/>
      <c r="M1" s="109"/>
      <c r="N1" s="109"/>
      <c r="O1" s="109"/>
      <c r="P1" s="109"/>
      <c r="Q1" s="109"/>
      <c r="R1" s="109"/>
    </row>
    <row r="2" spans="1:18" ht="33.75" customHeight="1">
      <c r="A2" s="51"/>
      <c r="B2" s="49"/>
      <c r="C2" s="21"/>
      <c r="D2"/>
      <c r="E2" s="51"/>
      <c r="F2" s="51"/>
      <c r="G2" s="19"/>
      <c r="H2" s="51"/>
      <c r="I2" s="50"/>
      <c r="J2" s="50"/>
      <c r="K2" s="50"/>
      <c r="L2" s="50"/>
      <c r="M2" s="50"/>
      <c r="N2" s="50"/>
      <c r="O2" s="50"/>
      <c r="P2" s="50"/>
      <c r="Q2" s="21"/>
      <c r="R2" s="21"/>
    </row>
    <row r="3" spans="2:19" ht="26.25" customHeight="1" thickBot="1">
      <c r="B3" s="3"/>
      <c r="C3" s="4"/>
      <c r="D3" s="4"/>
      <c r="E3" s="4"/>
      <c r="F3" s="5"/>
      <c r="G3" s="5"/>
      <c r="H3" s="5"/>
      <c r="I3" s="5"/>
      <c r="J3" s="5"/>
      <c r="K3" s="5"/>
      <c r="L3" s="5"/>
      <c r="M3" s="5"/>
      <c r="N3" s="5"/>
      <c r="O3" s="5"/>
      <c r="P3" s="27"/>
      <c r="Q3" s="27"/>
      <c r="R3" s="5"/>
      <c r="S3" s="17"/>
    </row>
    <row r="4" spans="2:20" ht="18" customHeight="1" thickBot="1" thickTop="1">
      <c r="B4" s="52" t="s">
        <v>22</v>
      </c>
      <c r="C4" s="45"/>
      <c r="D4" s="46"/>
      <c r="E4" s="45"/>
      <c r="F4" s="55"/>
      <c r="G4" s="103" t="s">
        <v>23</v>
      </c>
      <c r="H4" s="33"/>
      <c r="I4" s="24"/>
      <c r="J4" s="24"/>
      <c r="K4" s="24"/>
      <c r="L4" s="24"/>
      <c r="M4" s="25"/>
      <c r="N4" s="23"/>
      <c r="O4" s="26"/>
      <c r="P4" s="28"/>
      <c r="Q4" s="126" t="s">
        <v>15</v>
      </c>
      <c r="R4" s="127"/>
      <c r="S4" s="18"/>
      <c r="T4" s="16"/>
    </row>
    <row r="5" spans="2:19" ht="22.5" customHeight="1" thickBot="1">
      <c r="B5" s="123" t="s">
        <v>34</v>
      </c>
      <c r="C5" s="124"/>
      <c r="D5" s="124"/>
      <c r="E5" s="124"/>
      <c r="F5" s="125"/>
      <c r="G5" s="134"/>
      <c r="H5" s="135"/>
      <c r="I5" s="135"/>
      <c r="J5" s="135"/>
      <c r="K5" s="136"/>
      <c r="L5" s="57" t="s">
        <v>11</v>
      </c>
      <c r="M5" s="22"/>
      <c r="N5" s="115" t="s">
        <v>1</v>
      </c>
      <c r="O5" s="116"/>
      <c r="P5" s="117"/>
      <c r="Q5" s="118"/>
      <c r="R5" s="119"/>
      <c r="S5" s="16"/>
    </row>
    <row r="6" spans="2:19" ht="22.5" customHeight="1">
      <c r="B6" s="137" t="s">
        <v>35</v>
      </c>
      <c r="C6" s="138"/>
      <c r="D6" s="138"/>
      <c r="E6" s="138"/>
      <c r="F6" s="139"/>
      <c r="G6" s="145"/>
      <c r="H6" s="146"/>
      <c r="I6" s="146"/>
      <c r="J6" s="146"/>
      <c r="K6" s="146"/>
      <c r="L6" s="146"/>
      <c r="M6" s="147"/>
      <c r="N6" s="143" t="s">
        <v>14</v>
      </c>
      <c r="O6" s="144"/>
      <c r="P6" s="117"/>
      <c r="Q6" s="120"/>
      <c r="R6" s="119"/>
      <c r="S6" s="16"/>
    </row>
    <row r="7" spans="2:19" ht="22.5" customHeight="1" thickBot="1">
      <c r="B7" s="137" t="s">
        <v>36</v>
      </c>
      <c r="C7" s="138"/>
      <c r="D7" s="138"/>
      <c r="E7" s="138"/>
      <c r="F7" s="139"/>
      <c r="G7" s="128"/>
      <c r="H7" s="129"/>
      <c r="I7" s="129"/>
      <c r="J7" s="129"/>
      <c r="K7" s="129"/>
      <c r="L7" s="129"/>
      <c r="M7" s="130"/>
      <c r="N7" s="34" t="s">
        <v>12</v>
      </c>
      <c r="O7" s="35"/>
      <c r="P7" s="37"/>
      <c r="Q7" s="118"/>
      <c r="R7" s="119"/>
      <c r="S7" s="16"/>
    </row>
    <row r="8" spans="2:19" ht="22.5" customHeight="1" thickBot="1">
      <c r="B8" s="92" t="s">
        <v>37</v>
      </c>
      <c r="C8"/>
      <c r="D8"/>
      <c r="E8"/>
      <c r="F8" s="93"/>
      <c r="G8" s="94"/>
      <c r="H8" s="56"/>
      <c r="I8" s="56"/>
      <c r="J8" s="56"/>
      <c r="K8" s="56"/>
      <c r="L8" s="56"/>
      <c r="M8" s="86"/>
      <c r="N8" s="99" t="s">
        <v>13</v>
      </c>
      <c r="O8" s="95"/>
      <c r="P8" s="100"/>
      <c r="Q8" s="104"/>
      <c r="R8" s="97" t="s">
        <v>21</v>
      </c>
      <c r="S8" s="16"/>
    </row>
    <row r="9" spans="1:19" ht="16.5" customHeight="1" thickBot="1">
      <c r="A9" s="1" t="s">
        <v>30</v>
      </c>
      <c r="B9" s="140"/>
      <c r="C9" s="141"/>
      <c r="D9" s="141"/>
      <c r="E9" s="141"/>
      <c r="F9" s="142"/>
      <c r="G9" s="148"/>
      <c r="H9" s="149"/>
      <c r="I9" s="149"/>
      <c r="J9" s="149"/>
      <c r="K9" s="149"/>
      <c r="L9" s="149"/>
      <c r="M9" s="150"/>
      <c r="N9" s="36" t="s">
        <v>28</v>
      </c>
      <c r="O9" s="101"/>
      <c r="P9" s="102"/>
      <c r="Q9" s="98"/>
      <c r="R9" s="54"/>
      <c r="S9" s="16"/>
    </row>
    <row r="10" spans="2:18" ht="14.25" thickBot="1" thickTop="1">
      <c r="B10" s="20"/>
      <c r="C10" s="6"/>
      <c r="D10" s="6"/>
      <c r="E10" s="6"/>
      <c r="F10" s="6"/>
      <c r="G10" s="6"/>
      <c r="H10" s="6"/>
      <c r="I10" s="6"/>
      <c r="J10" s="6"/>
      <c r="K10" s="6"/>
      <c r="L10" s="6"/>
      <c r="M10" s="6"/>
      <c r="N10" s="6"/>
      <c r="O10" s="6"/>
      <c r="P10" s="6"/>
      <c r="Q10" s="12"/>
      <c r="R10" s="12"/>
    </row>
    <row r="11" spans="2:18" s="31" customFormat="1" ht="40.5" customHeight="1" thickBot="1" thickTop="1">
      <c r="B11" s="87" t="s">
        <v>26</v>
      </c>
      <c r="C11" s="88" t="s">
        <v>24</v>
      </c>
      <c r="D11" s="88" t="s">
        <v>25</v>
      </c>
      <c r="E11" s="29" t="s">
        <v>27</v>
      </c>
      <c r="F11" s="121" t="s">
        <v>16</v>
      </c>
      <c r="G11" s="122"/>
      <c r="H11" s="47" t="s">
        <v>20</v>
      </c>
      <c r="I11" s="29" t="s">
        <v>2</v>
      </c>
      <c r="J11" s="131" t="s">
        <v>18</v>
      </c>
      <c r="K11" s="132"/>
      <c r="L11" s="133"/>
      <c r="M11" s="30" t="s">
        <v>3</v>
      </c>
      <c r="N11" s="89" t="s">
        <v>4</v>
      </c>
      <c r="O11" s="89" t="s">
        <v>5</v>
      </c>
      <c r="P11" s="89" t="s">
        <v>17</v>
      </c>
      <c r="Q11" s="48" t="s">
        <v>6</v>
      </c>
      <c r="R11" s="53" t="s">
        <v>7</v>
      </c>
    </row>
    <row r="12" spans="2:19" s="31" customFormat="1" ht="13.5" thickTop="1">
      <c r="B12" s="65"/>
      <c r="C12" s="107">
        <v>1</v>
      </c>
      <c r="D12" s="107">
        <v>22</v>
      </c>
      <c r="E12" s="66" t="s">
        <v>44</v>
      </c>
      <c r="F12" s="67" t="s">
        <v>38</v>
      </c>
      <c r="G12" s="90"/>
      <c r="H12" s="59"/>
      <c r="I12" s="68"/>
      <c r="J12" s="68"/>
      <c r="K12" s="68"/>
      <c r="L12" s="68"/>
      <c r="N12" s="69"/>
      <c r="O12" s="70"/>
      <c r="P12" s="70"/>
      <c r="Q12" s="71">
        <v>224</v>
      </c>
      <c r="R12" s="72">
        <f>D12*Q12</f>
        <v>4928</v>
      </c>
      <c r="S12" s="31">
        <f>6500/29</f>
        <v>224.13793103448276</v>
      </c>
    </row>
    <row r="13" spans="2:18" s="31" customFormat="1" ht="12.75">
      <c r="B13" s="73"/>
      <c r="C13" s="61">
        <v>2</v>
      </c>
      <c r="D13" s="61">
        <v>18</v>
      </c>
      <c r="E13" s="74" t="s">
        <v>45</v>
      </c>
      <c r="F13" s="56" t="s">
        <v>39</v>
      </c>
      <c r="G13" s="86"/>
      <c r="H13" s="60"/>
      <c r="I13" s="68"/>
      <c r="J13" s="68"/>
      <c r="K13" s="68"/>
      <c r="L13" s="68"/>
      <c r="M13" s="69"/>
      <c r="N13" s="70"/>
      <c r="O13" s="70"/>
      <c r="P13" s="70"/>
      <c r="Q13" s="71">
        <v>138</v>
      </c>
      <c r="R13" s="72">
        <f>D13*Q13</f>
        <v>2484</v>
      </c>
    </row>
    <row r="14" spans="2:19" s="31" customFormat="1" ht="12.75">
      <c r="B14" s="73"/>
      <c r="C14" s="61">
        <v>3</v>
      </c>
      <c r="D14" s="61">
        <v>14</v>
      </c>
      <c r="E14" s="74" t="s">
        <v>46</v>
      </c>
      <c r="F14" s="56" t="s">
        <v>39</v>
      </c>
      <c r="G14" s="86"/>
      <c r="H14" s="60"/>
      <c r="I14" s="68"/>
      <c r="J14" s="68"/>
      <c r="K14" s="68"/>
      <c r="L14" s="68"/>
      <c r="M14" s="69"/>
      <c r="N14" s="70"/>
      <c r="O14" s="70"/>
      <c r="P14" s="70"/>
      <c r="Q14" s="71">
        <v>138</v>
      </c>
      <c r="R14" s="72">
        <f aca="true" t="shared" si="0" ref="R14:R22">D14*Q14</f>
        <v>1932</v>
      </c>
      <c r="S14" s="31">
        <f>4000/29</f>
        <v>137.93103448275863</v>
      </c>
    </row>
    <row r="15" spans="2:18" s="31" customFormat="1" ht="12.75">
      <c r="B15" s="73"/>
      <c r="C15" s="61">
        <v>4</v>
      </c>
      <c r="D15" s="61">
        <v>13</v>
      </c>
      <c r="E15" s="74" t="s">
        <v>40</v>
      </c>
      <c r="F15" s="56" t="s">
        <v>41</v>
      </c>
      <c r="G15" s="86"/>
      <c r="H15" s="60"/>
      <c r="I15" s="68"/>
      <c r="J15" s="68"/>
      <c r="K15" s="68"/>
      <c r="L15" s="68"/>
      <c r="M15" s="69">
        <f>IF(J15&gt;0.01,J15*K15*L15/1000000,"")</f>
      </c>
      <c r="N15" s="70"/>
      <c r="O15" s="70"/>
      <c r="P15" s="70"/>
      <c r="Q15" s="71">
        <v>276</v>
      </c>
      <c r="R15" s="72">
        <f t="shared" si="0"/>
        <v>3588</v>
      </c>
    </row>
    <row r="16" spans="2:18" s="31" customFormat="1" ht="12.75">
      <c r="B16" s="73"/>
      <c r="C16" s="61">
        <v>5</v>
      </c>
      <c r="D16" s="61">
        <v>6</v>
      </c>
      <c r="E16" s="74" t="s">
        <v>42</v>
      </c>
      <c r="F16" s="56" t="s">
        <v>43</v>
      </c>
      <c r="G16" s="86"/>
      <c r="H16" s="60"/>
      <c r="I16" s="68"/>
      <c r="J16" s="68">
        <v>140</v>
      </c>
      <c r="K16" s="68">
        <v>80</v>
      </c>
      <c r="L16" s="68">
        <v>75</v>
      </c>
      <c r="M16" s="69">
        <f>IF(J16&gt;0.01,J16*K16*L16/1000000,"")</f>
        <v>0.84</v>
      </c>
      <c r="N16" s="70"/>
      <c r="O16" s="70"/>
      <c r="P16" s="70"/>
      <c r="Q16" s="71">
        <v>345</v>
      </c>
      <c r="R16" s="72">
        <f t="shared" si="0"/>
        <v>2070</v>
      </c>
    </row>
    <row r="17" spans="2:19" s="31" customFormat="1" ht="12.75">
      <c r="B17" s="73"/>
      <c r="C17" s="61">
        <v>6</v>
      </c>
      <c r="D17" s="61">
        <v>5</v>
      </c>
      <c r="E17" s="74" t="s">
        <v>47</v>
      </c>
      <c r="F17" s="56" t="s">
        <v>48</v>
      </c>
      <c r="G17" s="86"/>
      <c r="H17" s="60"/>
      <c r="I17" s="68"/>
      <c r="J17" s="68"/>
      <c r="K17" s="68"/>
      <c r="L17" s="68"/>
      <c r="M17" s="69"/>
      <c r="N17" s="70"/>
      <c r="O17" s="70"/>
      <c r="P17" s="70"/>
      <c r="Q17" s="71">
        <v>293</v>
      </c>
      <c r="R17" s="72">
        <f t="shared" si="0"/>
        <v>1465</v>
      </c>
      <c r="S17" s="31">
        <f>8500/29</f>
        <v>293.1034482758621</v>
      </c>
    </row>
    <row r="18" spans="2:19" s="31" customFormat="1" ht="13.5" customHeight="1">
      <c r="B18" s="73"/>
      <c r="C18" s="61">
        <v>7</v>
      </c>
      <c r="D18" s="61">
        <v>10</v>
      </c>
      <c r="E18" s="74" t="s">
        <v>49</v>
      </c>
      <c r="F18" s="56" t="s">
        <v>48</v>
      </c>
      <c r="G18" s="86"/>
      <c r="H18" s="60"/>
      <c r="I18" s="68"/>
      <c r="J18" s="68"/>
      <c r="K18" s="68"/>
      <c r="L18" s="68"/>
      <c r="M18" s="69"/>
      <c r="N18" s="70"/>
      <c r="O18" s="70"/>
      <c r="P18" s="70"/>
      <c r="Q18" s="71">
        <v>241</v>
      </c>
      <c r="R18" s="72">
        <f t="shared" si="0"/>
        <v>2410</v>
      </c>
      <c r="S18" s="31">
        <f>7000/29</f>
        <v>241.3793103448276</v>
      </c>
    </row>
    <row r="19" spans="2:19" s="31" customFormat="1" ht="12.75">
      <c r="B19" s="73"/>
      <c r="C19" s="61">
        <v>8</v>
      </c>
      <c r="D19" s="61">
        <v>13</v>
      </c>
      <c r="E19" s="74" t="s">
        <v>50</v>
      </c>
      <c r="F19" s="56" t="s">
        <v>48</v>
      </c>
      <c r="G19" s="86"/>
      <c r="H19" s="60"/>
      <c r="I19" s="68"/>
      <c r="J19" s="68"/>
      <c r="K19" s="68"/>
      <c r="L19" s="68"/>
      <c r="M19" s="69"/>
      <c r="N19" s="70"/>
      <c r="O19" s="70"/>
      <c r="P19" s="70"/>
      <c r="Q19" s="71">
        <v>293</v>
      </c>
      <c r="R19" s="72">
        <f t="shared" si="0"/>
        <v>3809</v>
      </c>
      <c r="S19" s="31">
        <f>10000/29</f>
        <v>344.82758620689657</v>
      </c>
    </row>
    <row r="20" spans="2:19" s="31" customFormat="1" ht="12.75">
      <c r="B20" s="73"/>
      <c r="C20" s="61">
        <v>9</v>
      </c>
      <c r="D20" s="61">
        <v>25</v>
      </c>
      <c r="E20" s="74" t="s">
        <v>51</v>
      </c>
      <c r="F20" s="56" t="s">
        <v>52</v>
      </c>
      <c r="G20" s="86"/>
      <c r="H20" s="60"/>
      <c r="I20" s="68"/>
      <c r="J20" s="68"/>
      <c r="K20" s="68"/>
      <c r="L20" s="68"/>
      <c r="M20" s="69"/>
      <c r="N20" s="70"/>
      <c r="O20" s="70"/>
      <c r="P20" s="70"/>
      <c r="Q20" s="71">
        <v>117</v>
      </c>
      <c r="R20" s="72">
        <f t="shared" si="0"/>
        <v>2925</v>
      </c>
      <c r="S20" s="31">
        <f>3400/29</f>
        <v>117.24137931034483</v>
      </c>
    </row>
    <row r="21" spans="2:19" s="31" customFormat="1" ht="12.75">
      <c r="B21" s="73"/>
      <c r="C21" s="61">
        <v>10</v>
      </c>
      <c r="D21" s="61">
        <v>25</v>
      </c>
      <c r="E21" s="74" t="s">
        <v>53</v>
      </c>
      <c r="F21" s="56" t="s">
        <v>54</v>
      </c>
      <c r="G21" s="86"/>
      <c r="H21" s="60"/>
      <c r="I21" s="68"/>
      <c r="J21" s="68"/>
      <c r="K21" s="68"/>
      <c r="L21" s="68"/>
      <c r="M21" s="69">
        <f aca="true" t="shared" si="1" ref="M21:M28">IF(J21&gt;0.01,J21*K21*L21/1000000,"")</f>
      </c>
      <c r="N21" s="70"/>
      <c r="O21" s="70"/>
      <c r="P21" s="70"/>
      <c r="Q21" s="71">
        <v>130</v>
      </c>
      <c r="R21" s="72">
        <f t="shared" si="0"/>
        <v>3250</v>
      </c>
      <c r="S21" s="31">
        <f>94000/29/25</f>
        <v>129.6551724137931</v>
      </c>
    </row>
    <row r="22" spans="2:19" s="31" customFormat="1" ht="12.75">
      <c r="B22" s="73"/>
      <c r="C22" s="61">
        <v>11</v>
      </c>
      <c r="D22" s="61">
        <v>11</v>
      </c>
      <c r="E22" s="74" t="s">
        <v>55</v>
      </c>
      <c r="F22" s="56" t="s">
        <v>56</v>
      </c>
      <c r="G22" s="86"/>
      <c r="H22" s="60"/>
      <c r="I22" s="68"/>
      <c r="J22" s="68"/>
      <c r="K22" s="68"/>
      <c r="L22" s="68"/>
      <c r="M22" s="69">
        <f t="shared" si="1"/>
      </c>
      <c r="N22" s="70"/>
      <c r="O22" s="70"/>
      <c r="P22" s="70"/>
      <c r="Q22" s="71">
        <v>326</v>
      </c>
      <c r="R22" s="72">
        <f t="shared" si="0"/>
        <v>3586</v>
      </c>
      <c r="S22" s="31">
        <f>9500/29</f>
        <v>327.58620689655174</v>
      </c>
    </row>
    <row r="23" spans="2:18" s="31" customFormat="1" ht="12.75">
      <c r="B23" s="73"/>
      <c r="C23" s="61"/>
      <c r="D23" s="61"/>
      <c r="E23" s="74"/>
      <c r="F23" s="56"/>
      <c r="G23" s="86"/>
      <c r="H23" s="60"/>
      <c r="I23" s="68"/>
      <c r="J23" s="68"/>
      <c r="K23" s="68"/>
      <c r="L23" s="68"/>
      <c r="M23" s="69">
        <f t="shared" si="1"/>
      </c>
      <c r="N23" s="70"/>
      <c r="O23" s="70"/>
      <c r="P23" s="70"/>
      <c r="Q23" s="71"/>
      <c r="R23" s="72"/>
    </row>
    <row r="24" spans="2:18" s="31" customFormat="1" ht="12.75">
      <c r="B24" s="73"/>
      <c r="C24" s="61"/>
      <c r="D24" s="61"/>
      <c r="E24" s="74"/>
      <c r="F24" s="56"/>
      <c r="G24" s="86"/>
      <c r="H24" s="60"/>
      <c r="I24" s="68"/>
      <c r="J24" s="68"/>
      <c r="K24" s="68"/>
      <c r="L24" s="68"/>
      <c r="M24" s="69">
        <f t="shared" si="1"/>
      </c>
      <c r="N24" s="70"/>
      <c r="O24" s="70"/>
      <c r="P24" s="70"/>
      <c r="Q24" s="71"/>
      <c r="R24" s="72"/>
    </row>
    <row r="25" spans="2:18" s="31" customFormat="1" ht="12.75">
      <c r="B25" s="73"/>
      <c r="C25" s="61"/>
      <c r="D25" s="61"/>
      <c r="E25" s="74"/>
      <c r="F25" s="56"/>
      <c r="G25" s="86"/>
      <c r="H25" s="60"/>
      <c r="I25" s="68"/>
      <c r="J25" s="68"/>
      <c r="K25" s="68"/>
      <c r="L25" s="68"/>
      <c r="M25" s="69">
        <f t="shared" si="1"/>
      </c>
      <c r="N25" s="70"/>
      <c r="O25" s="70"/>
      <c r="P25" s="70"/>
      <c r="Q25" s="71"/>
      <c r="R25" s="72"/>
    </row>
    <row r="26" spans="2:18" s="31" customFormat="1" ht="12.75">
      <c r="B26" s="73"/>
      <c r="C26" s="61"/>
      <c r="D26" s="61"/>
      <c r="E26" s="74"/>
      <c r="F26" s="56"/>
      <c r="G26" s="86"/>
      <c r="H26" s="60"/>
      <c r="I26" s="68"/>
      <c r="J26" s="68"/>
      <c r="K26" s="68"/>
      <c r="L26" s="68"/>
      <c r="M26" s="69">
        <f t="shared" si="1"/>
      </c>
      <c r="N26" s="70"/>
      <c r="O26" s="70"/>
      <c r="P26" s="70"/>
      <c r="Q26" s="71"/>
      <c r="R26" s="72"/>
    </row>
    <row r="27" spans="2:18" s="31" customFormat="1" ht="12.75">
      <c r="B27" s="73"/>
      <c r="C27" s="61"/>
      <c r="D27" s="61"/>
      <c r="E27" s="74"/>
      <c r="F27" s="56"/>
      <c r="G27" s="86"/>
      <c r="H27" s="60"/>
      <c r="I27" s="68"/>
      <c r="J27" s="68"/>
      <c r="K27" s="68"/>
      <c r="L27" s="68"/>
      <c r="M27" s="69">
        <f t="shared" si="1"/>
      </c>
      <c r="N27" s="70"/>
      <c r="O27" s="70"/>
      <c r="P27" s="70"/>
      <c r="Q27" s="71"/>
      <c r="R27" s="72"/>
    </row>
    <row r="28" spans="2:18" s="31" customFormat="1" ht="13.5" thickBot="1">
      <c r="B28" s="75"/>
      <c r="C28" s="62"/>
      <c r="D28" s="62"/>
      <c r="E28" s="76"/>
      <c r="F28" s="63"/>
      <c r="G28" s="91"/>
      <c r="H28" s="64"/>
      <c r="I28" s="77"/>
      <c r="J28" s="78"/>
      <c r="K28" s="78"/>
      <c r="L28" s="78"/>
      <c r="M28" s="79">
        <f t="shared" si="1"/>
      </c>
      <c r="N28" s="80"/>
      <c r="O28" s="80"/>
      <c r="P28" s="80"/>
      <c r="Q28" s="81"/>
      <c r="R28" s="82"/>
    </row>
    <row r="29" spans="2:18" ht="20.25" customHeight="1" thickBot="1" thickTop="1">
      <c r="B29" s="7"/>
      <c r="C29" s="14"/>
      <c r="D29" s="8"/>
      <c r="E29" s="8"/>
      <c r="F29" s="8"/>
      <c r="G29" s="8"/>
      <c r="L29" s="2"/>
      <c r="M29" s="38"/>
      <c r="N29" s="38"/>
      <c r="O29" s="39"/>
      <c r="P29" s="40" t="s">
        <v>19</v>
      </c>
      <c r="Q29" s="41"/>
      <c r="R29" s="42">
        <f>SUM(R12:R28)</f>
        <v>32447</v>
      </c>
    </row>
    <row r="30" spans="2:18" ht="20.25" customHeight="1" thickTop="1">
      <c r="B30" s="7"/>
      <c r="C30" s="14"/>
      <c r="D30" s="8"/>
      <c r="E30" s="8"/>
      <c r="F30" s="8"/>
      <c r="G30" s="8"/>
      <c r="L30" s="2"/>
      <c r="M30" s="32"/>
      <c r="N30" s="32"/>
      <c r="O30" s="32"/>
      <c r="P30" s="43" t="s">
        <v>8</v>
      </c>
      <c r="Q30" s="110"/>
      <c r="R30" s="111"/>
    </row>
    <row r="31" spans="2:18" ht="20.25" customHeight="1">
      <c r="B31" s="7"/>
      <c r="C31" s="14"/>
      <c r="D31" s="8"/>
      <c r="E31" s="8"/>
      <c r="F31" s="8"/>
      <c r="G31" s="8"/>
      <c r="L31" s="2"/>
      <c r="M31" s="32"/>
      <c r="N31" s="32"/>
      <c r="O31" s="32"/>
      <c r="P31" s="43" t="s">
        <v>10</v>
      </c>
      <c r="Q31" s="112"/>
      <c r="R31" s="113"/>
    </row>
    <row r="32" spans="2:18" ht="20.25" customHeight="1">
      <c r="B32" s="9"/>
      <c r="C32" s="15"/>
      <c r="D32" s="9"/>
      <c r="E32" s="9"/>
      <c r="F32" s="9"/>
      <c r="G32" s="8"/>
      <c r="H32" s="8"/>
      <c r="I32" s="8"/>
      <c r="J32" s="8"/>
      <c r="K32" s="8"/>
      <c r="L32" s="10"/>
      <c r="M32" s="38"/>
      <c r="N32" s="38"/>
      <c r="O32" s="38"/>
      <c r="P32" s="44" t="s">
        <v>9</v>
      </c>
      <c r="Q32" s="114"/>
      <c r="R32" s="113"/>
    </row>
    <row r="33" spans="2:18" ht="12.75">
      <c r="B33" s="7"/>
      <c r="C33" s="8"/>
      <c r="D33" s="8"/>
      <c r="E33" s="8"/>
      <c r="F33" s="8"/>
      <c r="Q33"/>
      <c r="R33" s="1"/>
    </row>
  </sheetData>
  <sheetProtection/>
  <mergeCells count="20">
    <mergeCell ref="Q4:R4"/>
    <mergeCell ref="G7:M7"/>
    <mergeCell ref="J11:L11"/>
    <mergeCell ref="G5:K5"/>
    <mergeCell ref="B7:F7"/>
    <mergeCell ref="B9:F9"/>
    <mergeCell ref="N6:P6"/>
    <mergeCell ref="B6:F6"/>
    <mergeCell ref="G6:M6"/>
    <mergeCell ref="G9:M9"/>
    <mergeCell ref="A1:R1"/>
    <mergeCell ref="Q30:R30"/>
    <mergeCell ref="Q31:R31"/>
    <mergeCell ref="Q32:R32"/>
    <mergeCell ref="N5:P5"/>
    <mergeCell ref="Q5:R5"/>
    <mergeCell ref="Q6:R6"/>
    <mergeCell ref="Q7:R7"/>
    <mergeCell ref="F11:G11"/>
    <mergeCell ref="B5:F5"/>
  </mergeCells>
  <printOptions/>
  <pageMargins left="0" right="0" top="0.25" bottom="0" header="0.2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R32"/>
  <sheetViews>
    <sheetView showGridLines="0" zoomScalePageLayoutView="0" workbookViewId="0" topLeftCell="A82">
      <selection activeCell="Q31" sqref="Q31:R31"/>
    </sheetView>
  </sheetViews>
  <sheetFormatPr defaultColWidth="9.00390625" defaultRowHeight="12.75"/>
  <cols>
    <col min="1" max="1" width="1.12109375" style="1" customWidth="1"/>
    <col min="2" max="2" width="4.00390625" style="11" customWidth="1"/>
    <col min="3" max="3" width="3.625" style="1" customWidth="1"/>
    <col min="4" max="4" width="5.125" style="1" customWidth="1"/>
    <col min="5" max="5" width="12.00390625" style="1" customWidth="1"/>
    <col min="6" max="6" width="33.375" style="1" customWidth="1"/>
    <col min="7" max="7" width="11.625" style="1" customWidth="1"/>
    <col min="8" max="9" width="6.125" style="1" customWidth="1"/>
    <col min="10" max="12" width="4.25390625" style="1" customWidth="1"/>
    <col min="13" max="13" width="6.25390625" style="1" customWidth="1"/>
    <col min="14" max="16" width="3.375" style="1" customWidth="1"/>
    <col min="17" max="17" width="11.125" style="13" customWidth="1"/>
    <col min="18" max="18" width="11.375" style="13" customWidth="1"/>
    <col min="19" max="16384" width="9.125" style="1" customWidth="1"/>
  </cols>
  <sheetData>
    <row r="1" spans="1:18" ht="23.25">
      <c r="A1" s="108" t="s">
        <v>32</v>
      </c>
      <c r="B1" s="109"/>
      <c r="C1" s="109"/>
      <c r="D1" s="109"/>
      <c r="E1" s="109"/>
      <c r="F1" s="109"/>
      <c r="G1" s="109"/>
      <c r="H1" s="109"/>
      <c r="I1" s="109"/>
      <c r="J1" s="109"/>
      <c r="K1" s="109"/>
      <c r="L1" s="109"/>
      <c r="M1" s="109"/>
      <c r="N1" s="109"/>
      <c r="O1" s="109"/>
      <c r="P1" s="109"/>
      <c r="Q1" s="109"/>
      <c r="R1" s="109"/>
    </row>
    <row r="2" spans="1:18" ht="33.75" customHeight="1">
      <c r="A2" s="51"/>
      <c r="B2" s="49"/>
      <c r="C2" s="21"/>
      <c r="D2"/>
      <c r="E2" s="51"/>
      <c r="F2" s="51"/>
      <c r="G2" s="19"/>
      <c r="H2" s="51"/>
      <c r="I2" s="50"/>
      <c r="J2" s="50"/>
      <c r="K2" s="50"/>
      <c r="L2" s="50"/>
      <c r="M2" s="50"/>
      <c r="N2" s="50"/>
      <c r="O2" s="50"/>
      <c r="P2" s="50"/>
      <c r="Q2" s="21"/>
      <c r="R2" s="21"/>
    </row>
    <row r="3" spans="1:18" ht="24.75" customHeight="1" thickBot="1">
      <c r="A3" s="51"/>
      <c r="B3" s="49"/>
      <c r="C3" s="21"/>
      <c r="D3"/>
      <c r="E3" s="51"/>
      <c r="F3" s="51"/>
      <c r="G3" s="19"/>
      <c r="H3" s="51"/>
      <c r="I3" s="50"/>
      <c r="J3" s="50"/>
      <c r="K3" s="50"/>
      <c r="L3" s="50"/>
      <c r="M3" s="50"/>
      <c r="N3" s="50"/>
      <c r="O3" s="50"/>
      <c r="P3" s="50"/>
      <c r="Q3" s="21"/>
      <c r="R3" s="21"/>
    </row>
    <row r="4" spans="1:18" ht="18" customHeight="1" thickBot="1" thickTop="1">
      <c r="A4" s="51"/>
      <c r="B4" s="52" t="s">
        <v>22</v>
      </c>
      <c r="C4" s="45"/>
      <c r="D4" s="46"/>
      <c r="E4" s="45"/>
      <c r="F4" s="55"/>
      <c r="G4" s="103" t="s">
        <v>23</v>
      </c>
      <c r="H4" s="33"/>
      <c r="I4" s="24"/>
      <c r="J4" s="24"/>
      <c r="K4" s="24"/>
      <c r="L4" s="24"/>
      <c r="M4" s="25"/>
      <c r="N4" s="23"/>
      <c r="O4" s="26"/>
      <c r="P4" s="28"/>
      <c r="Q4" s="126" t="s">
        <v>31</v>
      </c>
      <c r="R4" s="127"/>
    </row>
    <row r="5" spans="1:18" ht="21.75" customHeight="1" thickBot="1">
      <c r="A5" s="51"/>
      <c r="B5" s="151"/>
      <c r="C5" s="152"/>
      <c r="D5" s="152"/>
      <c r="E5" s="152"/>
      <c r="F5" s="153"/>
      <c r="G5" s="134" t="s">
        <v>33</v>
      </c>
      <c r="H5" s="135"/>
      <c r="I5" s="135"/>
      <c r="J5" s="135"/>
      <c r="K5" s="136"/>
      <c r="L5" s="57" t="s">
        <v>11</v>
      </c>
      <c r="M5" s="22"/>
      <c r="N5" s="115" t="s">
        <v>1</v>
      </c>
      <c r="O5" s="116"/>
      <c r="P5" s="117"/>
      <c r="Q5" s="118"/>
      <c r="R5" s="119"/>
    </row>
    <row r="6" spans="1:18" ht="21.75" customHeight="1">
      <c r="A6" s="51"/>
      <c r="B6" s="137"/>
      <c r="C6" s="138"/>
      <c r="D6" s="138"/>
      <c r="E6" s="138"/>
      <c r="F6" s="139"/>
      <c r="G6" s="145"/>
      <c r="H6" s="146"/>
      <c r="I6" s="146"/>
      <c r="J6" s="146"/>
      <c r="K6" s="146"/>
      <c r="L6" s="146"/>
      <c r="M6" s="147"/>
      <c r="N6" s="143" t="s">
        <v>14</v>
      </c>
      <c r="O6" s="144"/>
      <c r="P6" s="117"/>
      <c r="Q6" s="120"/>
      <c r="R6" s="119"/>
    </row>
    <row r="7" spans="1:18" ht="21.75" customHeight="1">
      <c r="A7" s="51"/>
      <c r="B7" s="137"/>
      <c r="C7" s="138"/>
      <c r="D7" s="138"/>
      <c r="E7" s="138"/>
      <c r="F7" s="139"/>
      <c r="G7" s="128"/>
      <c r="H7" s="129"/>
      <c r="I7" s="129"/>
      <c r="J7" s="129"/>
      <c r="K7" s="129"/>
      <c r="L7" s="129"/>
      <c r="M7" s="130"/>
      <c r="N7" s="34" t="s">
        <v>12</v>
      </c>
      <c r="O7" s="35"/>
      <c r="P7" s="37"/>
      <c r="Q7" s="154"/>
      <c r="R7" s="155"/>
    </row>
    <row r="8" spans="1:18" ht="21.75" customHeight="1">
      <c r="A8" s="51"/>
      <c r="B8" s="92"/>
      <c r="C8"/>
      <c r="D8"/>
      <c r="E8"/>
      <c r="F8" s="93"/>
      <c r="G8" s="94"/>
      <c r="H8" s="56"/>
      <c r="I8" s="56"/>
      <c r="J8" s="56"/>
      <c r="K8" s="56"/>
      <c r="L8" s="56"/>
      <c r="M8" s="86"/>
      <c r="N8" s="99" t="s">
        <v>13</v>
      </c>
      <c r="O8" s="95"/>
      <c r="P8" s="100"/>
      <c r="Q8" s="96"/>
      <c r="R8" s="97" t="s">
        <v>21</v>
      </c>
    </row>
    <row r="9" spans="1:18" ht="21.75" customHeight="1" thickBot="1">
      <c r="A9" s="51"/>
      <c r="B9" s="140"/>
      <c r="C9" s="141"/>
      <c r="D9" s="141"/>
      <c r="E9" s="141"/>
      <c r="F9" s="142"/>
      <c r="G9" s="148"/>
      <c r="H9" s="149"/>
      <c r="I9" s="149"/>
      <c r="J9" s="149"/>
      <c r="K9" s="149"/>
      <c r="L9" s="149"/>
      <c r="M9" s="150"/>
      <c r="N9" s="36" t="s">
        <v>28</v>
      </c>
      <c r="O9" s="101"/>
      <c r="P9" s="102"/>
      <c r="Q9" s="98"/>
      <c r="R9" s="54"/>
    </row>
    <row r="10" spans="2:18" ht="9" customHeight="1" thickBot="1" thickTop="1">
      <c r="B10" s="20"/>
      <c r="C10" s="6"/>
      <c r="D10" s="6"/>
      <c r="E10" s="6"/>
      <c r="F10" s="6"/>
      <c r="G10" s="6"/>
      <c r="H10" s="6"/>
      <c r="I10" s="6"/>
      <c r="J10" s="6"/>
      <c r="K10" s="6"/>
      <c r="L10" s="6"/>
      <c r="M10" s="6"/>
      <c r="N10" s="6"/>
      <c r="O10" s="6"/>
      <c r="P10" s="6"/>
      <c r="Q10" s="12"/>
      <c r="R10" s="12"/>
    </row>
    <row r="11" spans="2:18" s="31" customFormat="1" ht="40.5" customHeight="1" thickBot="1" thickTop="1">
      <c r="B11" s="85" t="s">
        <v>26</v>
      </c>
      <c r="C11" s="47" t="s">
        <v>24</v>
      </c>
      <c r="D11" s="47" t="s">
        <v>25</v>
      </c>
      <c r="E11" s="29" t="s">
        <v>27</v>
      </c>
      <c r="F11" s="58" t="s">
        <v>16</v>
      </c>
      <c r="G11" s="47" t="s">
        <v>29</v>
      </c>
      <c r="H11" s="47" t="s">
        <v>20</v>
      </c>
      <c r="I11" s="29" t="s">
        <v>2</v>
      </c>
      <c r="J11" s="131" t="s">
        <v>18</v>
      </c>
      <c r="K11" s="132"/>
      <c r="L11" s="133"/>
      <c r="M11" s="30" t="s">
        <v>3</v>
      </c>
      <c r="N11" s="84" t="s">
        <v>4</v>
      </c>
      <c r="O11" s="83" t="s">
        <v>5</v>
      </c>
      <c r="P11" s="83" t="s">
        <v>17</v>
      </c>
      <c r="Q11" s="48" t="s">
        <v>6</v>
      </c>
      <c r="R11" s="53" t="s">
        <v>7</v>
      </c>
    </row>
    <row r="12" spans="2:18" s="31" customFormat="1" ht="13.5" thickTop="1">
      <c r="B12" s="65"/>
      <c r="C12" s="59"/>
      <c r="D12" s="59"/>
      <c r="E12" s="66"/>
      <c r="F12" s="67"/>
      <c r="G12" s="59"/>
      <c r="H12" s="59"/>
      <c r="I12" s="68"/>
      <c r="J12" s="68"/>
      <c r="K12" s="68"/>
      <c r="L12" s="68"/>
      <c r="M12" s="69"/>
      <c r="N12" s="70"/>
      <c r="O12" s="70"/>
      <c r="P12" s="70"/>
      <c r="Q12" s="71"/>
      <c r="R12" s="72"/>
    </row>
    <row r="13" spans="2:18" s="31" customFormat="1" ht="12.75">
      <c r="B13" s="73"/>
      <c r="C13" s="60"/>
      <c r="D13" s="60"/>
      <c r="E13" s="74"/>
      <c r="F13" s="56"/>
      <c r="G13" s="60"/>
      <c r="H13" s="60"/>
      <c r="I13" s="68"/>
      <c r="J13" s="68"/>
      <c r="K13" s="68"/>
      <c r="L13" s="68"/>
      <c r="M13" s="69"/>
      <c r="N13" s="70"/>
      <c r="O13" s="70"/>
      <c r="P13" s="70"/>
      <c r="Q13" s="71"/>
      <c r="R13" s="72"/>
    </row>
    <row r="14" spans="2:18" s="31" customFormat="1" ht="12.75">
      <c r="B14" s="73"/>
      <c r="C14" s="106"/>
      <c r="D14" s="60"/>
      <c r="E14" s="74"/>
      <c r="F14" s="56"/>
      <c r="G14" s="60"/>
      <c r="H14" s="60"/>
      <c r="I14" s="68"/>
      <c r="J14" s="68"/>
      <c r="K14" s="68"/>
      <c r="L14" s="68"/>
      <c r="M14" s="69"/>
      <c r="N14" s="70"/>
      <c r="O14" s="70"/>
      <c r="P14" s="70"/>
      <c r="Q14" s="71"/>
      <c r="R14" s="72"/>
    </row>
    <row r="15" spans="2:18" s="31" customFormat="1" ht="12.75">
      <c r="B15" s="73"/>
      <c r="C15" s="61"/>
      <c r="D15" s="61"/>
      <c r="E15" s="74"/>
      <c r="F15" s="105"/>
      <c r="G15" s="60"/>
      <c r="H15" s="60"/>
      <c r="I15" s="68"/>
      <c r="J15" s="68"/>
      <c r="K15" s="68"/>
      <c r="L15" s="68"/>
      <c r="M15" s="69"/>
      <c r="N15" s="70"/>
      <c r="O15" s="70"/>
      <c r="P15" s="70"/>
      <c r="Q15" s="71"/>
      <c r="R15" s="72"/>
    </row>
    <row r="16" spans="2:18" s="31" customFormat="1" ht="12.75">
      <c r="B16" s="73"/>
      <c r="C16" s="61"/>
      <c r="D16" s="61"/>
      <c r="E16" s="74"/>
      <c r="F16" s="105"/>
      <c r="G16" s="60"/>
      <c r="H16" s="60"/>
      <c r="I16" s="68"/>
      <c r="J16" s="68"/>
      <c r="K16" s="68"/>
      <c r="L16" s="68"/>
      <c r="M16" s="69"/>
      <c r="N16" s="70"/>
      <c r="O16" s="70"/>
      <c r="P16" s="70"/>
      <c r="Q16" s="71"/>
      <c r="R16" s="72"/>
    </row>
    <row r="17" spans="2:18" s="31" customFormat="1" ht="13.5" customHeight="1">
      <c r="B17" s="73"/>
      <c r="C17" s="61"/>
      <c r="D17" s="61"/>
      <c r="E17" s="74"/>
      <c r="F17" s="56"/>
      <c r="G17" s="60"/>
      <c r="H17" s="60"/>
      <c r="I17" s="68"/>
      <c r="J17" s="68"/>
      <c r="K17" s="68"/>
      <c r="L17" s="68"/>
      <c r="M17" s="69">
        <f aca="true" t="shared" si="0" ref="M17:M27">IF(J17&gt;0.01,J17*K17*L17/1000000,"")</f>
      </c>
      <c r="N17" s="70"/>
      <c r="O17" s="70"/>
      <c r="P17" s="70"/>
      <c r="Q17" s="71"/>
      <c r="R17" s="72"/>
    </row>
    <row r="18" spans="2:18" s="31" customFormat="1" ht="12.75">
      <c r="B18" s="73"/>
      <c r="C18" s="61"/>
      <c r="D18" s="61"/>
      <c r="E18" s="74"/>
      <c r="F18" s="56"/>
      <c r="G18" s="60"/>
      <c r="H18" s="60"/>
      <c r="I18" s="68"/>
      <c r="J18" s="68"/>
      <c r="K18" s="68"/>
      <c r="L18" s="68"/>
      <c r="M18" s="69">
        <f t="shared" si="0"/>
      </c>
      <c r="N18" s="70"/>
      <c r="O18" s="70"/>
      <c r="P18" s="70"/>
      <c r="Q18" s="71"/>
      <c r="R18" s="72"/>
    </row>
    <row r="19" spans="2:18" s="31" customFormat="1" ht="12.75">
      <c r="B19" s="73"/>
      <c r="C19" s="61"/>
      <c r="D19" s="61"/>
      <c r="E19" s="74"/>
      <c r="F19" s="56"/>
      <c r="G19" s="60"/>
      <c r="H19" s="60"/>
      <c r="I19" s="68"/>
      <c r="J19" s="68"/>
      <c r="K19" s="68"/>
      <c r="L19" s="68"/>
      <c r="M19" s="69"/>
      <c r="N19" s="70"/>
      <c r="O19" s="70"/>
      <c r="P19" s="70"/>
      <c r="Q19" s="71"/>
      <c r="R19" s="72"/>
    </row>
    <row r="20" spans="2:18" s="31" customFormat="1" ht="12.75">
      <c r="B20" s="73"/>
      <c r="C20" s="61"/>
      <c r="D20" s="61"/>
      <c r="E20" s="74"/>
      <c r="F20" s="56"/>
      <c r="G20" s="60"/>
      <c r="H20" s="60"/>
      <c r="I20" s="68"/>
      <c r="J20" s="68"/>
      <c r="K20" s="68"/>
      <c r="L20" s="68"/>
      <c r="M20" s="69"/>
      <c r="N20" s="70"/>
      <c r="O20" s="70"/>
      <c r="P20" s="70"/>
      <c r="Q20" s="71"/>
      <c r="R20" s="72"/>
    </row>
    <row r="21" spans="2:18" s="31" customFormat="1" ht="12.75">
      <c r="B21" s="73"/>
      <c r="C21" s="61"/>
      <c r="D21" s="61"/>
      <c r="E21" s="74"/>
      <c r="F21" s="56"/>
      <c r="G21" s="60"/>
      <c r="H21" s="60"/>
      <c r="I21" s="68"/>
      <c r="J21" s="68"/>
      <c r="K21" s="68"/>
      <c r="L21" s="68"/>
      <c r="M21" s="69">
        <f t="shared" si="0"/>
      </c>
      <c r="N21" s="70"/>
      <c r="O21" s="70"/>
      <c r="P21" s="70"/>
      <c r="Q21" s="71"/>
      <c r="R21" s="72"/>
    </row>
    <row r="22" spans="2:18" s="31" customFormat="1" ht="12.75">
      <c r="B22" s="73"/>
      <c r="C22" s="61"/>
      <c r="D22" s="61"/>
      <c r="E22" s="74"/>
      <c r="F22" s="56"/>
      <c r="G22" s="60"/>
      <c r="H22" s="60"/>
      <c r="I22" s="68"/>
      <c r="J22" s="68"/>
      <c r="K22" s="68"/>
      <c r="L22" s="68"/>
      <c r="M22" s="69">
        <f t="shared" si="0"/>
      </c>
      <c r="N22" s="70"/>
      <c r="O22" s="70"/>
      <c r="P22" s="70"/>
      <c r="Q22" s="71"/>
      <c r="R22" s="72"/>
    </row>
    <row r="23" spans="2:18" s="31" customFormat="1" ht="12.75">
      <c r="B23" s="73"/>
      <c r="C23" s="61"/>
      <c r="D23" s="61"/>
      <c r="E23" s="74"/>
      <c r="F23" s="56"/>
      <c r="G23" s="60"/>
      <c r="H23" s="60"/>
      <c r="I23" s="68"/>
      <c r="J23" s="68"/>
      <c r="K23" s="68"/>
      <c r="L23" s="68"/>
      <c r="M23" s="69">
        <f t="shared" si="0"/>
      </c>
      <c r="N23" s="70"/>
      <c r="O23" s="70"/>
      <c r="P23" s="70"/>
      <c r="Q23" s="71"/>
      <c r="R23" s="72"/>
    </row>
    <row r="24" spans="2:18" s="31" customFormat="1" ht="12.75">
      <c r="B24" s="73"/>
      <c r="C24" s="61"/>
      <c r="D24" s="61"/>
      <c r="E24" s="74"/>
      <c r="F24" s="56"/>
      <c r="G24" s="60"/>
      <c r="H24" s="60"/>
      <c r="I24" s="68"/>
      <c r="J24" s="68"/>
      <c r="K24" s="68"/>
      <c r="L24" s="68"/>
      <c r="M24" s="69">
        <f t="shared" si="0"/>
      </c>
      <c r="N24" s="70"/>
      <c r="O24" s="70"/>
      <c r="P24" s="70"/>
      <c r="Q24" s="71"/>
      <c r="R24" s="72"/>
    </row>
    <row r="25" spans="2:18" s="31" customFormat="1" ht="12.75">
      <c r="B25" s="73"/>
      <c r="C25" s="61"/>
      <c r="D25" s="61"/>
      <c r="E25" s="74"/>
      <c r="F25" s="56"/>
      <c r="G25" s="60"/>
      <c r="H25" s="60"/>
      <c r="I25" s="68"/>
      <c r="J25" s="68"/>
      <c r="K25" s="68"/>
      <c r="L25" s="68"/>
      <c r="M25" s="69">
        <f t="shared" si="0"/>
      </c>
      <c r="N25" s="70"/>
      <c r="O25" s="70"/>
      <c r="P25" s="70"/>
      <c r="Q25" s="71"/>
      <c r="R25" s="72"/>
    </row>
    <row r="26" spans="2:18" s="31" customFormat="1" ht="12.75">
      <c r="B26" s="73"/>
      <c r="C26" s="61"/>
      <c r="D26" s="61"/>
      <c r="E26" s="74"/>
      <c r="F26" s="56"/>
      <c r="G26" s="60"/>
      <c r="H26" s="60"/>
      <c r="I26" s="68"/>
      <c r="J26" s="68"/>
      <c r="K26" s="68"/>
      <c r="L26" s="68"/>
      <c r="M26" s="69">
        <f t="shared" si="0"/>
      </c>
      <c r="N26" s="70"/>
      <c r="O26" s="70"/>
      <c r="P26" s="70"/>
      <c r="Q26" s="71"/>
      <c r="R26" s="72"/>
    </row>
    <row r="27" spans="2:18" s="31" customFormat="1" ht="13.5" thickBot="1">
      <c r="B27" s="75"/>
      <c r="C27" s="62"/>
      <c r="D27" s="62"/>
      <c r="E27" s="76"/>
      <c r="F27" s="63"/>
      <c r="G27" s="64"/>
      <c r="H27" s="64"/>
      <c r="I27" s="77"/>
      <c r="J27" s="78"/>
      <c r="K27" s="78"/>
      <c r="L27" s="78"/>
      <c r="M27" s="79">
        <f t="shared" si="0"/>
      </c>
      <c r="N27" s="80"/>
      <c r="O27" s="80"/>
      <c r="P27" s="80"/>
      <c r="Q27" s="81"/>
      <c r="R27" s="82"/>
    </row>
    <row r="28" spans="2:18" ht="20.25" customHeight="1" thickBot="1" thickTop="1">
      <c r="B28" s="7"/>
      <c r="C28" s="14"/>
      <c r="D28" s="8"/>
      <c r="E28" s="8"/>
      <c r="F28" s="8"/>
      <c r="G28" s="8"/>
      <c r="L28" s="2"/>
      <c r="M28" s="38"/>
      <c r="N28" s="38"/>
      <c r="O28" s="39"/>
      <c r="P28" s="40" t="s">
        <v>19</v>
      </c>
      <c r="Q28" s="41"/>
      <c r="R28" s="42">
        <f>SUM(R12:R27)</f>
        <v>0</v>
      </c>
    </row>
    <row r="29" spans="2:18" ht="20.25" customHeight="1" thickTop="1">
      <c r="B29" s="7"/>
      <c r="C29" s="14"/>
      <c r="D29" s="8"/>
      <c r="E29" s="8"/>
      <c r="F29" s="8"/>
      <c r="G29" s="8"/>
      <c r="L29" s="2"/>
      <c r="M29" s="32"/>
      <c r="N29" s="32"/>
      <c r="O29" s="32"/>
      <c r="P29" s="43" t="s">
        <v>8</v>
      </c>
      <c r="Q29" s="110"/>
      <c r="R29" s="111"/>
    </row>
    <row r="30" spans="2:18" ht="20.25" customHeight="1">
      <c r="B30" s="7"/>
      <c r="C30" s="14"/>
      <c r="D30" s="8"/>
      <c r="E30" s="8"/>
      <c r="F30" s="8"/>
      <c r="G30" s="8"/>
      <c r="L30" s="2"/>
      <c r="M30" s="32"/>
      <c r="N30" s="32"/>
      <c r="O30" s="32"/>
      <c r="P30" s="43" t="s">
        <v>10</v>
      </c>
      <c r="Q30" s="112"/>
      <c r="R30" s="113"/>
    </row>
    <row r="31" spans="2:18" ht="20.25" customHeight="1">
      <c r="B31" s="9"/>
      <c r="C31" s="15"/>
      <c r="D31" s="9"/>
      <c r="E31" s="9"/>
      <c r="F31" s="9"/>
      <c r="G31" s="8"/>
      <c r="H31" s="8"/>
      <c r="I31" s="8"/>
      <c r="J31" s="8"/>
      <c r="K31" s="8"/>
      <c r="L31" s="10"/>
      <c r="M31" s="38"/>
      <c r="N31" s="38"/>
      <c r="O31" s="38"/>
      <c r="P31" s="44" t="s">
        <v>9</v>
      </c>
      <c r="Q31" s="114"/>
      <c r="R31" s="113"/>
    </row>
    <row r="32" spans="2:18" ht="12.75">
      <c r="B32" s="7"/>
      <c r="C32" s="8"/>
      <c r="D32" s="8"/>
      <c r="E32" s="8"/>
      <c r="F32" s="8"/>
      <c r="Q32"/>
      <c r="R32" s="1"/>
    </row>
  </sheetData>
  <sheetProtection/>
  <mergeCells count="19">
    <mergeCell ref="Q31:R31"/>
    <mergeCell ref="Q29:R29"/>
    <mergeCell ref="J11:L11"/>
    <mergeCell ref="Q5:R5"/>
    <mergeCell ref="Q6:R6"/>
    <mergeCell ref="Q7:R7"/>
    <mergeCell ref="Q30:R30"/>
    <mergeCell ref="B9:F9"/>
    <mergeCell ref="G9:M9"/>
    <mergeCell ref="Q4:R4"/>
    <mergeCell ref="G7:M7"/>
    <mergeCell ref="G6:M6"/>
    <mergeCell ref="N5:P5"/>
    <mergeCell ref="A1:R1"/>
    <mergeCell ref="B5:F5"/>
    <mergeCell ref="B7:F7"/>
    <mergeCell ref="G5:K5"/>
    <mergeCell ref="N6:P6"/>
    <mergeCell ref="B6:F6"/>
  </mergeCells>
  <printOptions/>
  <pageMargins left="0" right="0" top="0.25" bottom="0" header="0.2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Dowling</dc:creator>
  <cp:keywords/>
  <dc:description/>
  <cp:lastModifiedBy>微软用户</cp:lastModifiedBy>
  <cp:lastPrinted>2011-09-08T13:54:21Z</cp:lastPrinted>
  <dcterms:created xsi:type="dcterms:W3CDTF">1998-02-25T02:01:39Z</dcterms:created>
  <dcterms:modified xsi:type="dcterms:W3CDTF">2014-12-14T05:38:35Z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1391843946</vt:i4>
  </property>
  <property fmtid="{D5CDD505-2E9C-101B-9397-08002B2CF9AE}" pid="3" name="_EmailSubject">
    <vt:lpwstr>invoices</vt:lpwstr>
  </property>
  <property fmtid="{D5CDD505-2E9C-101B-9397-08002B2CF9AE}" pid="4" name="_AuthorEmail">
    <vt:lpwstr>nblain@rerogers.com</vt:lpwstr>
  </property>
  <property fmtid="{D5CDD505-2E9C-101B-9397-08002B2CF9AE}" pid="5" name="_AuthorEmailDisplayName">
    <vt:lpwstr>Natalie Blain</vt:lpwstr>
  </property>
  <property fmtid="{D5CDD505-2E9C-101B-9397-08002B2CF9AE}" pid="6" name="_ReviewingToolsShownOnce">
    <vt:lpwstr/>
  </property>
</Properties>
</file>